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global-my.sharepoint.com/personal/mkinkead_kokos_com/Documents/Desktop/"/>
    </mc:Choice>
  </mc:AlternateContent>
  <xr:revisionPtr revIDLastSave="0" documentId="8_{B4A7ABF7-C83E-4C91-B509-937B3E1AF6C2}" xr6:coauthVersionLast="47" xr6:coauthVersionMax="47" xr10:uidLastSave="{00000000-0000-0000-0000-000000000000}"/>
  <bookViews>
    <workbookView xWindow="28515" yWindow="390" windowWidth="34560" windowHeight="160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I44" i="1"/>
  <c r="H17" i="1"/>
  <c r="I17" i="1" s="1"/>
  <c r="H18" i="1"/>
  <c r="H19" i="1"/>
  <c r="H20" i="1"/>
  <c r="H21" i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H31" i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H43" i="1"/>
  <c r="I43" i="1" s="1"/>
  <c r="H45" i="1"/>
  <c r="I45" i="1" s="1"/>
  <c r="H47" i="1"/>
  <c r="I47" i="1" s="1"/>
  <c r="H48" i="1"/>
  <c r="I48" i="1" s="1"/>
  <c r="H49" i="1"/>
  <c r="I49" i="1" s="1"/>
  <c r="H50" i="1"/>
  <c r="I50" i="1" s="1"/>
  <c r="H52" i="1"/>
  <c r="I52" i="1" s="1"/>
  <c r="H53" i="1"/>
  <c r="I53" i="1" s="1"/>
  <c r="H55" i="1"/>
  <c r="I55" i="1" s="1"/>
  <c r="H56" i="1"/>
  <c r="I56" i="1" s="1"/>
  <c r="H57" i="1"/>
  <c r="I57" i="1" s="1"/>
  <c r="H58" i="1"/>
  <c r="I58" i="1" s="1"/>
  <c r="H59" i="1"/>
  <c r="I59" i="1" s="1"/>
  <c r="H54" i="1"/>
  <c r="I54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H70" i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H82" i="1"/>
  <c r="I82" i="1" s="1"/>
  <c r="H83" i="1"/>
  <c r="H84" i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H94" i="1"/>
  <c r="H95" i="1"/>
  <c r="H96" i="1"/>
  <c r="H97" i="1"/>
  <c r="I97" i="1" s="1"/>
  <c r="H98" i="1"/>
  <c r="I98" i="1" s="1"/>
  <c r="H99" i="1"/>
  <c r="I99" i="1" s="1"/>
  <c r="H101" i="1"/>
  <c r="I101" i="1" s="1"/>
  <c r="H102" i="1"/>
  <c r="I102" i="1" s="1"/>
  <c r="H103" i="1"/>
  <c r="I103" i="1" s="1"/>
  <c r="H104" i="1"/>
  <c r="I104" i="1" s="1"/>
  <c r="H105" i="1"/>
  <c r="I105" i="1" s="1"/>
  <c r="K42" i="1"/>
  <c r="K43" i="1"/>
  <c r="K45" i="1"/>
  <c r="K47" i="1"/>
  <c r="K48" i="1"/>
  <c r="K49" i="1"/>
  <c r="K50" i="1"/>
  <c r="K52" i="1"/>
  <c r="K53" i="1"/>
  <c r="K55" i="1"/>
  <c r="K56" i="1"/>
  <c r="K57" i="1"/>
  <c r="K58" i="1"/>
  <c r="K59" i="1"/>
  <c r="K54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5" i="1"/>
  <c r="K17" i="1"/>
  <c r="K18" i="1"/>
  <c r="K19" i="1"/>
  <c r="K20" i="1"/>
  <c r="K21" i="1"/>
  <c r="I18" i="1"/>
  <c r="I19" i="1"/>
  <c r="I20" i="1"/>
  <c r="I21" i="1"/>
  <c r="I30" i="1"/>
  <c r="I31" i="1"/>
  <c r="I42" i="1"/>
  <c r="I69" i="1"/>
  <c r="I70" i="1"/>
  <c r="I81" i="1"/>
  <c r="I83" i="1"/>
  <c r="I84" i="1"/>
  <c r="I93" i="1"/>
  <c r="I94" i="1"/>
  <c r="I95" i="1"/>
  <c r="I96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6" i="1" l="1"/>
  <c r="I106" i="1"/>
</calcChain>
</file>

<file path=xl/sharedStrings.xml><?xml version="1.0" encoding="utf-8"?>
<sst xmlns="http://schemas.openxmlformats.org/spreadsheetml/2006/main" count="220" uniqueCount="158">
  <si>
    <r>
      <t xml:space="preserve">PLEASE EMAIL ORDERS TO: </t>
    </r>
    <r>
      <rPr>
        <b/>
        <u/>
        <sz val="12"/>
        <rFont val="Arial Narrow"/>
        <family val="2"/>
      </rPr>
      <t>JHURLEY@AAGLOBAL.COM</t>
    </r>
    <r>
      <rPr>
        <b/>
        <sz val="12"/>
        <rFont val="Arial Narrow"/>
        <family val="2"/>
      </rPr>
      <t xml:space="preserve"> AND COPY YOUR SALES REP:  </t>
    </r>
    <r>
      <rPr>
        <b/>
        <u/>
        <sz val="12"/>
        <rFont val="Arial Narrow"/>
        <family val="2"/>
      </rPr>
      <t>GPETER@KOKOS.COM</t>
    </r>
    <r>
      <rPr>
        <b/>
        <sz val="12"/>
        <rFont val="Arial Narrow"/>
        <family val="2"/>
      </rPr>
      <t xml:space="preserve">  or  </t>
    </r>
    <r>
      <rPr>
        <b/>
        <u/>
        <sz val="12"/>
        <rFont val="Arial Narrow"/>
        <family val="2"/>
      </rPr>
      <t>GPOPKIN@KOKOS.COM</t>
    </r>
  </si>
  <si>
    <t>DATE:</t>
  </si>
  <si>
    <t>kokos.com</t>
  </si>
  <si>
    <t>Phone 410.252.1020     Toll Free 800.538.6000</t>
  </si>
  <si>
    <t>PO#:</t>
  </si>
  <si>
    <t xml:space="preserve"> </t>
  </si>
  <si>
    <t>BILL TO:</t>
  </si>
  <si>
    <t>SHIP TO :</t>
  </si>
  <si>
    <t>ADDRESS:</t>
  </si>
  <si>
    <t>CITY, STATE. ZIP</t>
  </si>
  <si>
    <t>Contact:</t>
  </si>
  <si>
    <t>TELEPHONE:</t>
  </si>
  <si>
    <t>MANUFACTURER:</t>
  </si>
  <si>
    <t>Koko's Confectionery &amp; Novelty</t>
  </si>
  <si>
    <t>17 Stenersen Lane</t>
  </si>
  <si>
    <t>500 lb minimum</t>
  </si>
  <si>
    <t>CONTACT:</t>
  </si>
  <si>
    <t>Cockeysville, MD 21030</t>
  </si>
  <si>
    <t>(pre-paid freight)</t>
  </si>
  <si>
    <t>BROKER:</t>
  </si>
  <si>
    <t>PAYMENT TERMS:</t>
  </si>
  <si>
    <t xml:space="preserve">NET 30 DAYS </t>
  </si>
  <si>
    <t>ARRIVAL DATE:</t>
  </si>
  <si>
    <t>NOTES:</t>
  </si>
  <si>
    <t>QTY</t>
  </si>
  <si>
    <t>ITEM#</t>
  </si>
  <si>
    <t>DESCRIPTION</t>
  </si>
  <si>
    <t>Pack/Size</t>
  </si>
  <si>
    <t>CASE COST</t>
  </si>
  <si>
    <t>Allowance</t>
  </si>
  <si>
    <t>NET COST</t>
  </si>
  <si>
    <t>EXT. COST</t>
  </si>
  <si>
    <t>CASE WT</t>
  </si>
  <si>
    <t>EXT. WT</t>
  </si>
  <si>
    <t>Candy Necklace 22g</t>
  </si>
  <si>
    <t>24/24 ct</t>
  </si>
  <si>
    <t>World's Biggest Candy Necklace</t>
  </si>
  <si>
    <t>6/24 ct</t>
  </si>
  <si>
    <t>World's Biggest Sour Candy Necklace</t>
  </si>
  <si>
    <t xml:space="preserve">Make It Yourself Candy Jewelry </t>
  </si>
  <si>
    <t>8/12 ct</t>
  </si>
  <si>
    <t>ICEE Popping Candy with Lollipop</t>
  </si>
  <si>
    <t>6/18 ct</t>
  </si>
  <si>
    <t>ICEE Spray Candy</t>
  </si>
  <si>
    <t>ICEE Squeeze Candy</t>
  </si>
  <si>
    <t>6/12 ct</t>
  </si>
  <si>
    <t>ICEE Dip-N-Lik</t>
  </si>
  <si>
    <t>ICEE Giant Spray Candy</t>
  </si>
  <si>
    <t>ICEE Double Squeeze</t>
  </si>
  <si>
    <t>ICEE Giant Gummy</t>
  </si>
  <si>
    <t>ICEE Chews Candy Cup</t>
  </si>
  <si>
    <t xml:space="preserve">8/12 ct </t>
  </si>
  <si>
    <t>ICEE SOUR Spray</t>
  </si>
  <si>
    <t>ICEE SOUR Squeeze</t>
  </si>
  <si>
    <t>ICEE Snack Bar Candy 3PC Set</t>
  </si>
  <si>
    <t>2/4 ct</t>
  </si>
  <si>
    <t>ICEE Gumballs</t>
  </si>
  <si>
    <t>1/12 ct</t>
  </si>
  <si>
    <t>ICEE 3pk Dips Candy Powder/Sticks</t>
  </si>
  <si>
    <t xml:space="preserve">12/18 ct </t>
  </si>
  <si>
    <t>ICEE Tubes Candy Powder</t>
  </si>
  <si>
    <t>12/30 ct</t>
  </si>
  <si>
    <t>ICEE 'Mix it up' Sour Belts</t>
  </si>
  <si>
    <t>8/125</t>
  </si>
  <si>
    <t>ICEE 'Mix it up' Sour Belts Bags</t>
  </si>
  <si>
    <t>1/20 ct</t>
  </si>
  <si>
    <t>ICEE Sour Gummy Bears Bags</t>
  </si>
  <si>
    <t xml:space="preserve">ICEE Lil Dips </t>
  </si>
  <si>
    <t>12/36 ct</t>
  </si>
  <si>
    <t>ICEE Sour Jelly Beans Theatre BX</t>
  </si>
  <si>
    <t>1/12ct</t>
  </si>
  <si>
    <t>ICEE Machine Giant Gummies</t>
  </si>
  <si>
    <t>4/12 ct</t>
  </si>
  <si>
    <t>ICEE Giant Lollipop 10pc inside</t>
  </si>
  <si>
    <t>1/10ct</t>
  </si>
  <si>
    <t>ICEE Popping Candy 20ct Party Bag</t>
  </si>
  <si>
    <t>2/18 ct</t>
  </si>
  <si>
    <t>ICEE Bear Dip-N-Lik</t>
  </si>
  <si>
    <t xml:space="preserve">ICEE Lil Roller Candy Belt </t>
  </si>
  <si>
    <t>ICEE Roller Candy Belts 4pk</t>
  </si>
  <si>
    <t>8/16 ct</t>
  </si>
  <si>
    <t>ICEE Bear Ring Lollipop</t>
  </si>
  <si>
    <t>6/30 ct</t>
  </si>
  <si>
    <t>12214SP</t>
  </si>
  <si>
    <t>SLUSH PUPPiE Spray Candy</t>
  </si>
  <si>
    <t>12218SP</t>
  </si>
  <si>
    <t>SLUSH PUPPiE Squeeze Candy</t>
  </si>
  <si>
    <t>SLUSH PUPPiE Dip-N-Lik</t>
  </si>
  <si>
    <t>SLUSH PUPPiE Double Squeeze Candy</t>
  </si>
  <si>
    <t>SLUSH PUPPiE Double Dip-N-Lik</t>
  </si>
  <si>
    <t>Dippin' Dots Gumballs</t>
  </si>
  <si>
    <t xml:space="preserve">12/24 ct </t>
  </si>
  <si>
    <t xml:space="preserve">Dippin' Dots Popping Candy </t>
  </si>
  <si>
    <t>6/20 ct</t>
  </si>
  <si>
    <t>Mossy Oak Flashlight</t>
  </si>
  <si>
    <t>Dippin' Dots Dip-N-Lik</t>
  </si>
  <si>
    <t>SLUSH PUPPiE Lil Dips</t>
  </si>
  <si>
    <t>Dippin Dots Taffy Bites Cup 2.1 oz</t>
  </si>
  <si>
    <t>Dippin Dots Taffy Bites Bags</t>
  </si>
  <si>
    <t>6/36 ct</t>
  </si>
  <si>
    <t>Slush Puppie Candy Powder Tubes</t>
  </si>
  <si>
    <t>Candy Fan</t>
  </si>
  <si>
    <t>12/12 ct</t>
  </si>
  <si>
    <t>Light-Up Spaceship Squeeze Candy</t>
  </si>
  <si>
    <t>Ice Cream Candy Twist-N-Lik</t>
  </si>
  <si>
    <t>Popcifier Dip-N-Lik</t>
  </si>
  <si>
    <t>Snake Spray</t>
  </si>
  <si>
    <t>12/16 ct</t>
  </si>
  <si>
    <t>Sour Triple Dip Candy</t>
  </si>
  <si>
    <t>Crank Pop</t>
  </si>
  <si>
    <t xml:space="preserve">Squeezy Squirt Pop </t>
  </si>
  <si>
    <t>Boulder Blast Sour Popping Cndy-CottonCndyFlvr</t>
  </si>
  <si>
    <t>8/24 ct</t>
  </si>
  <si>
    <t>Dinosaur Spray Candy</t>
  </si>
  <si>
    <t>Boulder Blast Sour Popping Cndy-BlueRasp</t>
  </si>
  <si>
    <t>Boulder Blast Sour Popping Cndy-Strawberry</t>
  </si>
  <si>
    <t>Splash-N-Lik w/ Popping Candy</t>
  </si>
  <si>
    <t>King Cobra Candy</t>
  </si>
  <si>
    <t>Cupcake Coated Popping Candy</t>
  </si>
  <si>
    <t>8/20 ct</t>
  </si>
  <si>
    <t>Sweet Shots Toy w/Candy</t>
  </si>
  <si>
    <t>Splash Potty Dip-N-Lik</t>
  </si>
  <si>
    <t>Crazy Bird Dip-N-Lik</t>
  </si>
  <si>
    <t>Fast Fries Spray Candy</t>
  </si>
  <si>
    <t>Fast Burger Dip-N-Lik</t>
  </si>
  <si>
    <t>Clacker Toy &amp; candy</t>
  </si>
  <si>
    <t>Candy Grinder</t>
  </si>
  <si>
    <t>Mr. Squeezy Pop Squeeze-N-Lik</t>
  </si>
  <si>
    <t>Pull-Back Spaceship Lollipop</t>
  </si>
  <si>
    <t>Alien Twist-N-Lik</t>
  </si>
  <si>
    <t>Giant Tootsie Pop</t>
  </si>
  <si>
    <t>1/6 ct</t>
  </si>
  <si>
    <t>Giant Charms Blow Pop</t>
  </si>
  <si>
    <t>Egg Pop Dip-N-Lik</t>
  </si>
  <si>
    <t>PuppyPalz Candy Kibble Bowl</t>
  </si>
  <si>
    <t>Adorable Animal Dip-N-Lik</t>
  </si>
  <si>
    <t>Gnome Dip-N-Lik</t>
  </si>
  <si>
    <t>12/8 ct</t>
  </si>
  <si>
    <t>Unicorn Dip-N-Lik</t>
  </si>
  <si>
    <t>Puppypalz Dip-N-Lik</t>
  </si>
  <si>
    <t>Lock Jaw Sour 3pk Dips</t>
  </si>
  <si>
    <t>Lock Jaw Sour Powder Tubes</t>
  </si>
  <si>
    <t xml:space="preserve">Lock Jaw Sour Lil Dips </t>
  </si>
  <si>
    <t>Gummy Sushi</t>
  </si>
  <si>
    <t>8/18 ct</t>
  </si>
  <si>
    <t>Candy Hot Pot</t>
  </si>
  <si>
    <t xml:space="preserve">Squeezy Paint Pop </t>
  </si>
  <si>
    <t>Liquid Lolli Squeeze Candy</t>
  </si>
  <si>
    <t>Triple Squeeze</t>
  </si>
  <si>
    <t>GloPopcifier Light Up Lollipop</t>
  </si>
  <si>
    <t>Mr. Squeezy Pop Shipper</t>
  </si>
  <si>
    <t xml:space="preserve">72 </t>
  </si>
  <si>
    <t>Popcifier &amp; Ice Cream Twist N Lik Shipper</t>
  </si>
  <si>
    <t>Icee Spray &amp; Squeeze Shipper</t>
  </si>
  <si>
    <t>72</t>
  </si>
  <si>
    <t>ICEE Dip N Lik Shipper</t>
  </si>
  <si>
    <t>TOTAL CASES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</si>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</sst>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"/>
    <numFmt numFmtId="166" formatCode="0.000"/>
  </numFmts>
  <fonts count="25"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rgb="FF34608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u/>
      <sz val="12"/>
      <name val="Arial Narrow"/>
      <family val="2"/>
    </font>
    <font>
      <b/>
      <sz val="16"/>
      <name val="Arial Narrow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sz val="10"/>
      <color theme="1"/>
      <name val="Cambria"/>
      <family val="1"/>
      <scheme val="major"/>
    </font>
    <font>
      <sz val="10"/>
      <color theme="1"/>
      <name val="Arial Nova Cond"/>
      <family val="2"/>
    </font>
    <font>
      <sz val="10"/>
      <name val="Arial Nova Cond"/>
      <family val="2"/>
    </font>
    <font>
      <sz val="10"/>
      <color theme="1"/>
      <name val="Calibri"/>
      <family val="2"/>
      <scheme val="minor"/>
    </font>
    <font>
      <b/>
      <sz val="11"/>
      <name val="Arial Nova Cond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6" fillId="0" borderId="6" xfId="0" applyFont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14" fontId="10" fillId="0" borderId="2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5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8" xfId="0" quotePrefix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21" fillId="0" borderId="4" xfId="0" applyFont="1" applyBorder="1"/>
    <xf numFmtId="0" fontId="21" fillId="0" borderId="5" xfId="0" applyFont="1" applyBorder="1"/>
    <xf numFmtId="0" fontId="21" fillId="0" borderId="0" xfId="0" applyFont="1"/>
    <xf numFmtId="0" fontId="12" fillId="0" borderId="8" xfId="0" applyFont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0" borderId="12" xfId="0" applyNumberFormat="1" applyFont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166" fontId="20" fillId="0" borderId="10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64" fontId="20" fillId="2" borderId="12" xfId="0" applyNumberFormat="1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9" fontId="20" fillId="2" borderId="1" xfId="0" applyNumberFormat="1" applyFont="1" applyFill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2" fillId="2" borderId="15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20" xfId="0" applyFont="1" applyBorder="1"/>
    <xf numFmtId="0" fontId="14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8" fontId="14" fillId="0" borderId="20" xfId="0" applyNumberFormat="1" applyFont="1" applyBorder="1" applyAlignment="1">
      <alignment horizontal="center"/>
    </xf>
    <xf numFmtId="0" fontId="2" fillId="0" borderId="20" xfId="0" applyFont="1" applyBorder="1"/>
    <xf numFmtId="165" fontId="14" fillId="0" borderId="21" xfId="0" applyNumberFormat="1" applyFont="1" applyBorder="1" applyAlignment="1">
      <alignment horizontal="center"/>
    </xf>
    <xf numFmtId="0" fontId="23" fillId="0" borderId="6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486834</xdr:colOff>
      <xdr:row>0</xdr:row>
      <xdr:rowOff>0</xdr:rowOff>
    </xdr:from>
    <xdr:to>
      <xdr:col>3</xdr:col>
      <xdr:colOff>2601814</xdr:colOff>
      <xdr:row>1</xdr:row>
      <xdr:rowOff>211666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DCA78-99F7-2EAF-8C2C-86F905DD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0"/>
          <a:ext cx="2114980" cy="83608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0</xdr:row>
      <xdr:rowOff>63499</xdr:rowOff>
    </xdr:from>
    <xdr:to>
      <xdr:col>3</xdr:col>
      <xdr:colOff>395759</xdr:colOff>
      <xdr:row>1</xdr:row>
      <xdr:rowOff>148166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E8B36F-792A-3F36-C9F0-2F0239F2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63499"/>
          <a:ext cx="1940924" cy="70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5"/>
  <sheetViews>
    <sheetView tabSelected="1" zoomScale="90" zoomScaleNormal="90" workbookViewId="0">
      <selection activeCell="N99" sqref="N99"/>
    </sheetView>
  </sheetViews>
  <sheetFormatPr defaultColWidth="9.140625" defaultRowHeight="12.75" customHeight="1"/>
  <cols>
    <col min="1" max="1" width="5.42578125" style="1" customWidth="1"/>
    <col min="2" max="2" width="5.7109375" style="1" bestFit="1" customWidth="1"/>
    <col min="3" max="3" width="13.28515625" style="1" customWidth="1"/>
    <col min="4" max="4" width="42.5703125" style="1" customWidth="1"/>
    <col min="5" max="5" width="10.85546875" style="1" customWidth="1"/>
    <col min="6" max="6" width="12.28515625" style="1" customWidth="1"/>
    <col min="7" max="7" width="9.85546875" style="1" customWidth="1"/>
    <col min="8" max="8" width="9.28515625" style="1" customWidth="1"/>
    <col min="9" max="9" width="12.140625" style="1" customWidth="1"/>
    <col min="10" max="10" width="10.28515625" style="1" customWidth="1"/>
    <col min="11" max="11" width="9.28515625" style="1" customWidth="1"/>
    <col min="12" max="12" width="5.42578125" style="1" customWidth="1"/>
    <col min="13" max="16384" width="9.140625" style="1"/>
  </cols>
  <sheetData>
    <row r="1" spans="1:12" ht="48.75" customHeight="1">
      <c r="A1" s="8"/>
      <c r="B1" s="9"/>
      <c r="C1" s="9"/>
      <c r="D1" s="9"/>
      <c r="E1" s="67" t="s">
        <v>0</v>
      </c>
      <c r="F1" s="88"/>
      <c r="G1" s="88"/>
      <c r="H1" s="88"/>
      <c r="I1" s="88"/>
      <c r="J1" s="88"/>
      <c r="K1" s="88"/>
      <c r="L1" s="29"/>
    </row>
    <row r="2" spans="1:12" ht="20.100000000000001" customHeight="1">
      <c r="A2" s="10"/>
      <c r="B2" s="11"/>
      <c r="C2" s="11"/>
      <c r="D2" s="11"/>
      <c r="E2" s="11"/>
      <c r="F2" s="23"/>
      <c r="G2" s="23" t="s">
        <v>1</v>
      </c>
      <c r="H2" s="65"/>
      <c r="I2" s="32"/>
      <c r="J2" s="32"/>
      <c r="K2" s="15"/>
      <c r="L2" s="30"/>
    </row>
    <row r="3" spans="1:12" ht="20.100000000000001" customHeight="1">
      <c r="A3" s="10"/>
      <c r="B3" s="15"/>
      <c r="C3" s="15" t="s">
        <v>2</v>
      </c>
      <c r="D3" s="25" t="s">
        <v>3</v>
      </c>
      <c r="E3" s="11"/>
      <c r="F3" s="23"/>
      <c r="G3" s="23" t="s">
        <v>4</v>
      </c>
      <c r="H3" s="35"/>
      <c r="I3" s="35"/>
      <c r="J3" s="33"/>
      <c r="K3" s="16"/>
      <c r="L3" s="31"/>
    </row>
    <row r="4" spans="1:12" ht="9" customHeight="1">
      <c r="A4" s="10"/>
      <c r="B4" s="15"/>
      <c r="C4" s="15" t="s">
        <v>5</v>
      </c>
      <c r="D4" s="13"/>
      <c r="E4" s="11"/>
      <c r="F4" s="23"/>
      <c r="G4" s="23"/>
      <c r="H4" s="15"/>
      <c r="I4" s="15"/>
      <c r="J4" s="34"/>
      <c r="K4" s="16"/>
      <c r="L4" s="31"/>
    </row>
    <row r="5" spans="1:12" ht="18" customHeight="1">
      <c r="A5" s="10"/>
      <c r="B5" s="23"/>
      <c r="C5" s="23" t="s">
        <v>6</v>
      </c>
      <c r="D5" s="18"/>
      <c r="E5" s="11"/>
      <c r="F5" s="23"/>
      <c r="G5" s="23" t="s">
        <v>7</v>
      </c>
      <c r="H5" s="32"/>
      <c r="I5" s="18"/>
      <c r="J5" s="18"/>
      <c r="K5" s="18"/>
      <c r="L5" s="14"/>
    </row>
    <row r="6" spans="1:12" ht="18" customHeight="1">
      <c r="A6" s="10"/>
      <c r="B6" s="23"/>
      <c r="C6" s="23" t="s">
        <v>8</v>
      </c>
      <c r="D6" s="18"/>
      <c r="E6" s="13"/>
      <c r="F6" s="23"/>
      <c r="G6" s="23" t="s">
        <v>8</v>
      </c>
      <c r="H6" s="35"/>
      <c r="I6" s="18"/>
      <c r="J6" s="22"/>
      <c r="K6" s="22"/>
      <c r="L6" s="14"/>
    </row>
    <row r="7" spans="1:12" ht="18" customHeight="1">
      <c r="A7" s="10"/>
      <c r="B7" s="23"/>
      <c r="C7" s="23" t="s">
        <v>9</v>
      </c>
      <c r="D7" s="18"/>
      <c r="E7" s="16"/>
      <c r="F7" s="23"/>
      <c r="G7" s="23" t="s">
        <v>9</v>
      </c>
      <c r="H7" s="35"/>
      <c r="I7" s="18"/>
      <c r="J7" s="22"/>
      <c r="K7" s="22"/>
      <c r="L7" s="14"/>
    </row>
    <row r="8" spans="1:12" ht="18" customHeight="1">
      <c r="A8" s="10"/>
      <c r="B8" s="24"/>
      <c r="C8" s="24" t="s">
        <v>10</v>
      </c>
      <c r="D8" s="42"/>
      <c r="E8" s="16"/>
      <c r="F8" s="23"/>
      <c r="G8" s="23" t="s">
        <v>11</v>
      </c>
      <c r="H8" s="35"/>
      <c r="I8" s="35"/>
      <c r="J8" s="22"/>
      <c r="K8" s="16"/>
      <c r="L8" s="14"/>
    </row>
    <row r="9" spans="1:12" ht="18" customHeight="1">
      <c r="A9" s="10"/>
      <c r="B9" s="23"/>
      <c r="C9" s="23" t="s">
        <v>12</v>
      </c>
      <c r="D9" s="18" t="s">
        <v>13</v>
      </c>
      <c r="E9" s="16"/>
      <c r="F9" s="23"/>
      <c r="G9" s="15"/>
      <c r="H9" s="15"/>
      <c r="I9" s="15"/>
      <c r="J9" s="16"/>
      <c r="K9" s="16"/>
      <c r="L9" s="14"/>
    </row>
    <row r="10" spans="1:12" ht="18" customHeight="1">
      <c r="A10" s="10"/>
      <c r="B10" s="23"/>
      <c r="C10" s="23" t="s">
        <v>8</v>
      </c>
      <c r="D10" s="20" t="s">
        <v>14</v>
      </c>
      <c r="E10" s="44" t="s">
        <v>15</v>
      </c>
      <c r="F10" s="23"/>
      <c r="G10" s="23" t="s">
        <v>16</v>
      </c>
      <c r="H10" s="32"/>
      <c r="I10" s="32"/>
      <c r="J10" s="18"/>
      <c r="K10" s="18"/>
      <c r="L10" s="14"/>
    </row>
    <row r="11" spans="1:12" ht="18" customHeight="1">
      <c r="A11" s="10"/>
      <c r="B11" s="68" t="s">
        <v>9</v>
      </c>
      <c r="C11" s="68"/>
      <c r="D11" s="21" t="s">
        <v>17</v>
      </c>
      <c r="E11" s="44" t="s">
        <v>18</v>
      </c>
      <c r="F11" s="45"/>
      <c r="G11" s="23" t="s">
        <v>19</v>
      </c>
      <c r="H11" s="35"/>
      <c r="I11" s="35"/>
      <c r="J11" s="18"/>
      <c r="K11" s="18"/>
      <c r="L11" s="14"/>
    </row>
    <row r="12" spans="1:12" ht="6.6" customHeight="1">
      <c r="A12" s="10"/>
      <c r="B12" s="23"/>
      <c r="C12" s="23"/>
      <c r="D12" s="16"/>
      <c r="E12" s="16"/>
      <c r="F12" s="28"/>
      <c r="G12" s="26"/>
      <c r="H12" s="26"/>
      <c r="I12" s="27"/>
      <c r="J12" s="19"/>
      <c r="K12" s="17"/>
      <c r="L12" s="14"/>
    </row>
    <row r="13" spans="1:12" ht="18" customHeight="1">
      <c r="A13" s="10"/>
      <c r="B13" s="68" t="s">
        <v>20</v>
      </c>
      <c r="C13" s="68"/>
      <c r="D13" s="18" t="s">
        <v>21</v>
      </c>
      <c r="E13" s="16"/>
      <c r="F13" s="23" t="s">
        <v>22</v>
      </c>
      <c r="G13" s="15"/>
      <c r="H13" s="15"/>
      <c r="I13" s="32"/>
      <c r="J13" s="12"/>
      <c r="K13" s="18"/>
      <c r="L13" s="14"/>
    </row>
    <row r="14" spans="1:12" ht="18" customHeight="1">
      <c r="A14" s="10"/>
      <c r="B14" s="15"/>
      <c r="C14" s="15" t="s">
        <v>23</v>
      </c>
      <c r="D14" s="69"/>
      <c r="E14" s="69"/>
      <c r="F14" s="69"/>
      <c r="G14" s="69"/>
      <c r="H14" s="69"/>
      <c r="I14" s="69"/>
      <c r="J14" s="69"/>
      <c r="K14" s="69"/>
      <c r="L14" s="14"/>
    </row>
    <row r="15" spans="1:12" ht="6" customHeight="1">
      <c r="A15" s="3"/>
      <c r="C15" s="2"/>
      <c r="D15" s="70"/>
      <c r="E15" s="70"/>
      <c r="F15" s="70"/>
      <c r="G15" s="70"/>
      <c r="H15" s="70"/>
      <c r="I15" s="70"/>
      <c r="J15" s="70"/>
      <c r="K15" s="70"/>
      <c r="L15" s="5"/>
    </row>
    <row r="16" spans="1:12" ht="32.25" customHeight="1">
      <c r="A16" s="7"/>
      <c r="B16" s="71" t="s">
        <v>24</v>
      </c>
      <c r="C16" s="72" t="s">
        <v>25</v>
      </c>
      <c r="D16" s="72" t="s">
        <v>26</v>
      </c>
      <c r="E16" s="72" t="s">
        <v>27</v>
      </c>
      <c r="F16" s="72" t="s">
        <v>28</v>
      </c>
      <c r="G16" s="73" t="s">
        <v>29</v>
      </c>
      <c r="H16" s="74" t="s">
        <v>30</v>
      </c>
      <c r="I16" s="72" t="s">
        <v>31</v>
      </c>
      <c r="J16" s="72" t="s">
        <v>32</v>
      </c>
      <c r="K16" s="75" t="s">
        <v>33</v>
      </c>
      <c r="L16" s="6"/>
    </row>
    <row r="17" spans="1:13" s="41" customFormat="1" ht="15" customHeight="1">
      <c r="A17" s="39"/>
      <c r="B17" s="76"/>
      <c r="C17" s="46">
        <v>38221</v>
      </c>
      <c r="D17" s="46" t="s">
        <v>34</v>
      </c>
      <c r="E17" s="47" t="s">
        <v>35</v>
      </c>
      <c r="F17" s="60">
        <v>144</v>
      </c>
      <c r="G17" s="66"/>
      <c r="H17" s="58">
        <f t="shared" ref="H17:H84" si="0">SUM(F17-F17*G17)</f>
        <v>144</v>
      </c>
      <c r="I17" s="54">
        <f>H17*B17</f>
        <v>0</v>
      </c>
      <c r="J17" s="55">
        <v>33</v>
      </c>
      <c r="K17" s="77" t="str">
        <f t="shared" ref="K17:K87" si="1">IF(B17&gt;0,B17*J17,"")</f>
        <v/>
      </c>
      <c r="L17" s="40"/>
    </row>
    <row r="18" spans="1:13" s="41" customFormat="1" ht="15" customHeight="1">
      <c r="A18" s="39"/>
      <c r="B18" s="76"/>
      <c r="C18" s="46">
        <v>38500</v>
      </c>
      <c r="D18" s="46" t="s">
        <v>36</v>
      </c>
      <c r="E18" s="47" t="s">
        <v>37</v>
      </c>
      <c r="F18" s="59">
        <v>144</v>
      </c>
      <c r="G18" s="66"/>
      <c r="H18" s="58">
        <f t="shared" si="0"/>
        <v>144</v>
      </c>
      <c r="I18" s="54">
        <f t="shared" ref="I18:I84" si="2">H18*B18</f>
        <v>0</v>
      </c>
      <c r="J18" s="56">
        <v>31</v>
      </c>
      <c r="K18" s="77" t="str">
        <f t="shared" si="1"/>
        <v/>
      </c>
      <c r="L18" s="40"/>
    </row>
    <row r="19" spans="1:13" s="41" customFormat="1" ht="15" customHeight="1">
      <c r="A19" s="39"/>
      <c r="B19" s="76"/>
      <c r="C19" s="46">
        <v>38600</v>
      </c>
      <c r="D19" s="46" t="s">
        <v>38</v>
      </c>
      <c r="E19" s="47" t="s">
        <v>37</v>
      </c>
      <c r="F19" s="59">
        <v>144</v>
      </c>
      <c r="G19" s="66"/>
      <c r="H19" s="58">
        <f t="shared" si="0"/>
        <v>144</v>
      </c>
      <c r="I19" s="54">
        <f t="shared" si="2"/>
        <v>0</v>
      </c>
      <c r="J19" s="56">
        <v>31</v>
      </c>
      <c r="K19" s="77" t="str">
        <f t="shared" si="1"/>
        <v/>
      </c>
      <c r="L19" s="40"/>
    </row>
    <row r="20" spans="1:13" s="41" customFormat="1" ht="15" customHeight="1">
      <c r="A20" s="39"/>
      <c r="B20" s="76"/>
      <c r="C20" s="46">
        <v>62726</v>
      </c>
      <c r="D20" s="46" t="s">
        <v>39</v>
      </c>
      <c r="E20" s="47" t="s">
        <v>40</v>
      </c>
      <c r="F20" s="59">
        <v>110.4</v>
      </c>
      <c r="G20" s="66"/>
      <c r="H20" s="58">
        <f t="shared" si="0"/>
        <v>110.4</v>
      </c>
      <c r="I20" s="54">
        <f t="shared" si="2"/>
        <v>0</v>
      </c>
      <c r="J20" s="56">
        <v>15.3</v>
      </c>
      <c r="K20" s="77" t="str">
        <f t="shared" si="1"/>
        <v/>
      </c>
      <c r="L20" s="40"/>
    </row>
    <row r="21" spans="1:13" s="38" customFormat="1" ht="15" customHeight="1">
      <c r="A21" s="39"/>
      <c r="B21" s="76"/>
      <c r="C21" s="46">
        <v>12200</v>
      </c>
      <c r="D21" s="46" t="s">
        <v>41</v>
      </c>
      <c r="E21" s="47" t="s">
        <v>42</v>
      </c>
      <c r="F21" s="59">
        <v>59.4</v>
      </c>
      <c r="G21" s="66"/>
      <c r="H21" s="58">
        <f t="shared" si="0"/>
        <v>59.4</v>
      </c>
      <c r="I21" s="54">
        <f t="shared" si="2"/>
        <v>0</v>
      </c>
      <c r="J21" s="56">
        <v>6</v>
      </c>
      <c r="K21" s="77" t="str">
        <f t="shared" si="1"/>
        <v/>
      </c>
      <c r="L21" s="40"/>
      <c r="M21" s="41"/>
    </row>
    <row r="22" spans="1:13" s="41" customFormat="1" ht="15" customHeight="1">
      <c r="A22" s="39"/>
      <c r="B22" s="76"/>
      <c r="C22" s="46">
        <v>12214</v>
      </c>
      <c r="D22" s="46" t="s">
        <v>43</v>
      </c>
      <c r="E22" s="47" t="s">
        <v>40</v>
      </c>
      <c r="F22" s="59">
        <v>98.98</v>
      </c>
      <c r="G22" s="66"/>
      <c r="H22" s="58">
        <f t="shared" si="0"/>
        <v>98.98</v>
      </c>
      <c r="I22" s="54">
        <f t="shared" si="2"/>
        <v>0</v>
      </c>
      <c r="J22" s="56">
        <v>11.5</v>
      </c>
      <c r="K22" s="77" t="str">
        <f t="shared" si="1"/>
        <v/>
      </c>
      <c r="L22" s="40"/>
    </row>
    <row r="23" spans="1:13" s="41" customFormat="1" ht="15" customHeight="1">
      <c r="A23" s="39"/>
      <c r="B23" s="76"/>
      <c r="C23" s="46">
        <v>12218</v>
      </c>
      <c r="D23" s="46" t="s">
        <v>44</v>
      </c>
      <c r="E23" s="47" t="s">
        <v>45</v>
      </c>
      <c r="F23" s="59">
        <v>74.16</v>
      </c>
      <c r="G23" s="66"/>
      <c r="H23" s="58">
        <f t="shared" si="0"/>
        <v>74.16</v>
      </c>
      <c r="I23" s="54">
        <f t="shared" si="2"/>
        <v>0</v>
      </c>
      <c r="J23" s="56">
        <v>16.5</v>
      </c>
      <c r="K23" s="77" t="str">
        <f t="shared" si="1"/>
        <v/>
      </c>
      <c r="L23" s="40"/>
    </row>
    <row r="24" spans="1:13" s="41" customFormat="1" ht="15" customHeight="1">
      <c r="A24" s="39"/>
      <c r="B24" s="76"/>
      <c r="C24" s="46">
        <v>62511</v>
      </c>
      <c r="D24" s="46" t="s">
        <v>46</v>
      </c>
      <c r="E24" s="47" t="s">
        <v>40</v>
      </c>
      <c r="F24" s="59">
        <v>98.88</v>
      </c>
      <c r="G24" s="66"/>
      <c r="H24" s="58">
        <f t="shared" si="0"/>
        <v>98.88</v>
      </c>
      <c r="I24" s="54">
        <f t="shared" si="2"/>
        <v>0</v>
      </c>
      <c r="J24" s="56">
        <v>14.5</v>
      </c>
      <c r="K24" s="77" t="str">
        <f t="shared" si="1"/>
        <v/>
      </c>
      <c r="L24" s="40"/>
    </row>
    <row r="25" spans="1:13" s="41" customFormat="1" ht="15" customHeight="1">
      <c r="A25" s="39"/>
      <c r="B25" s="76"/>
      <c r="C25" s="46">
        <v>62590</v>
      </c>
      <c r="D25" s="46" t="s">
        <v>47</v>
      </c>
      <c r="E25" s="47" t="s">
        <v>45</v>
      </c>
      <c r="F25" s="59">
        <v>108.72</v>
      </c>
      <c r="G25" s="66"/>
      <c r="H25" s="58">
        <f t="shared" si="0"/>
        <v>108.72</v>
      </c>
      <c r="I25" s="54">
        <f t="shared" si="2"/>
        <v>0</v>
      </c>
      <c r="J25" s="56">
        <v>25.9</v>
      </c>
      <c r="K25" s="77" t="str">
        <f t="shared" si="1"/>
        <v/>
      </c>
      <c r="L25" s="40"/>
    </row>
    <row r="26" spans="1:13" s="41" customFormat="1" ht="15" customHeight="1">
      <c r="A26" s="36"/>
      <c r="B26" s="76"/>
      <c r="C26" s="46">
        <v>62622</v>
      </c>
      <c r="D26" s="48" t="s">
        <v>48</v>
      </c>
      <c r="E26" s="49" t="s">
        <v>45</v>
      </c>
      <c r="F26" s="59">
        <v>108.72</v>
      </c>
      <c r="G26" s="66"/>
      <c r="H26" s="58">
        <f t="shared" si="0"/>
        <v>108.72</v>
      </c>
      <c r="I26" s="54">
        <f t="shared" si="2"/>
        <v>0</v>
      </c>
      <c r="J26" s="56">
        <v>21</v>
      </c>
      <c r="K26" s="77" t="str">
        <f t="shared" si="1"/>
        <v/>
      </c>
      <c r="L26" s="37"/>
      <c r="M26" s="38"/>
    </row>
    <row r="27" spans="1:13" s="41" customFormat="1" ht="15" customHeight="1">
      <c r="A27" s="36"/>
      <c r="B27" s="76"/>
      <c r="C27" s="48">
        <v>62634</v>
      </c>
      <c r="D27" s="48" t="s">
        <v>49</v>
      </c>
      <c r="E27" s="49" t="s">
        <v>40</v>
      </c>
      <c r="F27" s="59">
        <v>98.88</v>
      </c>
      <c r="G27" s="66"/>
      <c r="H27" s="58">
        <f t="shared" si="0"/>
        <v>98.88</v>
      </c>
      <c r="I27" s="54">
        <f t="shared" si="2"/>
        <v>0</v>
      </c>
      <c r="J27" s="56">
        <v>15.3</v>
      </c>
      <c r="K27" s="77" t="str">
        <f t="shared" si="1"/>
        <v/>
      </c>
      <c r="L27" s="37"/>
      <c r="M27" s="38"/>
    </row>
    <row r="28" spans="1:13" s="41" customFormat="1" ht="15" customHeight="1">
      <c r="A28" s="36"/>
      <c r="B28" s="76"/>
      <c r="C28" s="50">
        <v>62690</v>
      </c>
      <c r="D28" s="50" t="s">
        <v>50</v>
      </c>
      <c r="E28" s="51" t="s">
        <v>51</v>
      </c>
      <c r="F28" s="59">
        <v>91.2</v>
      </c>
      <c r="G28" s="66"/>
      <c r="H28" s="58">
        <f t="shared" si="0"/>
        <v>91.2</v>
      </c>
      <c r="I28" s="54">
        <f t="shared" si="2"/>
        <v>0</v>
      </c>
      <c r="J28" s="56">
        <v>16</v>
      </c>
      <c r="K28" s="77" t="str">
        <f t="shared" si="1"/>
        <v/>
      </c>
      <c r="L28" s="37"/>
      <c r="M28" s="38"/>
    </row>
    <row r="29" spans="1:13" s="41" customFormat="1" ht="15" customHeight="1">
      <c r="A29" s="36"/>
      <c r="B29" s="76"/>
      <c r="C29" s="46">
        <v>62702</v>
      </c>
      <c r="D29" s="48" t="s">
        <v>52</v>
      </c>
      <c r="E29" s="49" t="s">
        <v>40</v>
      </c>
      <c r="F29" s="59">
        <v>98.88</v>
      </c>
      <c r="G29" s="66"/>
      <c r="H29" s="58">
        <f t="shared" si="0"/>
        <v>98.88</v>
      </c>
      <c r="I29" s="54">
        <f t="shared" si="2"/>
        <v>0</v>
      </c>
      <c r="J29" s="56">
        <v>11.5</v>
      </c>
      <c r="K29" s="77" t="str">
        <f t="shared" si="1"/>
        <v/>
      </c>
      <c r="L29" s="37"/>
      <c r="M29" s="38"/>
    </row>
    <row r="30" spans="1:13" s="41" customFormat="1" ht="15" customHeight="1">
      <c r="A30" s="36"/>
      <c r="B30" s="76"/>
      <c r="C30" s="46">
        <v>62704</v>
      </c>
      <c r="D30" s="48" t="s">
        <v>53</v>
      </c>
      <c r="E30" s="49" t="s">
        <v>45</v>
      </c>
      <c r="F30" s="59">
        <v>74.16</v>
      </c>
      <c r="G30" s="66"/>
      <c r="H30" s="58">
        <f t="shared" si="0"/>
        <v>74.16</v>
      </c>
      <c r="I30" s="54">
        <f t="shared" si="2"/>
        <v>0</v>
      </c>
      <c r="J30" s="56">
        <v>16.5</v>
      </c>
      <c r="K30" s="77" t="str">
        <f t="shared" si="1"/>
        <v/>
      </c>
      <c r="L30" s="37"/>
      <c r="M30" s="38"/>
    </row>
    <row r="31" spans="1:13" s="41" customFormat="1" ht="15" customHeight="1">
      <c r="A31" s="39"/>
      <c r="B31" s="76"/>
      <c r="C31" s="46">
        <v>62722</v>
      </c>
      <c r="D31" s="46" t="s">
        <v>54</v>
      </c>
      <c r="E31" s="47" t="s">
        <v>55</v>
      </c>
      <c r="F31" s="59">
        <v>25.52</v>
      </c>
      <c r="G31" s="66"/>
      <c r="H31" s="58">
        <f t="shared" si="0"/>
        <v>25.52</v>
      </c>
      <c r="I31" s="54">
        <f t="shared" si="2"/>
        <v>0</v>
      </c>
      <c r="J31" s="56">
        <v>4.5999999999999996</v>
      </c>
      <c r="K31" s="77" t="str">
        <f t="shared" si="1"/>
        <v/>
      </c>
      <c r="L31" s="40"/>
    </row>
    <row r="32" spans="1:13" s="41" customFormat="1" ht="15" customHeight="1">
      <c r="A32" s="39"/>
      <c r="B32" s="76"/>
      <c r="C32" s="46">
        <v>62729</v>
      </c>
      <c r="D32" s="46" t="s">
        <v>56</v>
      </c>
      <c r="E32" s="47" t="s">
        <v>57</v>
      </c>
      <c r="F32" s="59">
        <v>12.6</v>
      </c>
      <c r="G32" s="66"/>
      <c r="H32" s="58">
        <f t="shared" si="0"/>
        <v>12.6</v>
      </c>
      <c r="I32" s="54">
        <f t="shared" si="2"/>
        <v>0</v>
      </c>
      <c r="J32" s="56">
        <v>4.3</v>
      </c>
      <c r="K32" s="77" t="str">
        <f t="shared" si="1"/>
        <v/>
      </c>
      <c r="L32" s="40"/>
    </row>
    <row r="33" spans="1:13" s="41" customFormat="1" ht="15" customHeight="1">
      <c r="A33" s="39"/>
      <c r="B33" s="76"/>
      <c r="C33" s="46">
        <v>62740</v>
      </c>
      <c r="D33" s="46" t="s">
        <v>58</v>
      </c>
      <c r="E33" s="49" t="s">
        <v>59</v>
      </c>
      <c r="F33" s="59">
        <v>138.24</v>
      </c>
      <c r="G33" s="66"/>
      <c r="H33" s="58">
        <f t="shared" si="0"/>
        <v>138.24</v>
      </c>
      <c r="I33" s="54">
        <f t="shared" si="2"/>
        <v>0</v>
      </c>
      <c r="J33" s="56">
        <v>24.3</v>
      </c>
      <c r="K33" s="77" t="str">
        <f t="shared" si="1"/>
        <v/>
      </c>
      <c r="L33" s="40"/>
    </row>
    <row r="34" spans="1:13" s="41" customFormat="1" ht="15" customHeight="1">
      <c r="A34" s="36"/>
      <c r="B34" s="76"/>
      <c r="C34" s="46">
        <v>62742</v>
      </c>
      <c r="D34" s="48" t="s">
        <v>60</v>
      </c>
      <c r="E34" s="43" t="s">
        <v>61</v>
      </c>
      <c r="F34" s="59">
        <v>82.8</v>
      </c>
      <c r="G34" s="66"/>
      <c r="H34" s="58">
        <f t="shared" si="0"/>
        <v>82.8</v>
      </c>
      <c r="I34" s="54">
        <f t="shared" si="2"/>
        <v>0</v>
      </c>
      <c r="J34" s="56">
        <v>16.399999999999999</v>
      </c>
      <c r="K34" s="77" t="str">
        <f t="shared" si="1"/>
        <v/>
      </c>
      <c r="L34" s="37"/>
      <c r="M34" s="38"/>
    </row>
    <row r="35" spans="1:13" s="41" customFormat="1" ht="15" customHeight="1">
      <c r="A35" s="36"/>
      <c r="B35" s="76"/>
      <c r="C35" s="52">
        <v>62748</v>
      </c>
      <c r="D35" s="46" t="s">
        <v>62</v>
      </c>
      <c r="E35" s="47" t="s">
        <v>63</v>
      </c>
      <c r="F35" s="59">
        <v>100</v>
      </c>
      <c r="G35" s="66"/>
      <c r="H35" s="58">
        <f t="shared" si="0"/>
        <v>100</v>
      </c>
      <c r="I35" s="54">
        <f t="shared" si="2"/>
        <v>0</v>
      </c>
      <c r="J35" s="56">
        <v>15</v>
      </c>
      <c r="K35" s="77" t="str">
        <f t="shared" si="1"/>
        <v/>
      </c>
      <c r="L35" s="37"/>
      <c r="M35" s="38"/>
    </row>
    <row r="36" spans="1:13" s="41" customFormat="1" ht="15" customHeight="1">
      <c r="A36" s="36"/>
      <c r="B36" s="76"/>
      <c r="C36" s="52">
        <v>62749</v>
      </c>
      <c r="D36" s="46" t="s">
        <v>64</v>
      </c>
      <c r="E36" s="47" t="s">
        <v>65</v>
      </c>
      <c r="F36" s="59">
        <v>19.399999999999999</v>
      </c>
      <c r="G36" s="66"/>
      <c r="H36" s="58">
        <f t="shared" si="0"/>
        <v>19.399999999999999</v>
      </c>
      <c r="I36" s="54">
        <f t="shared" si="2"/>
        <v>0</v>
      </c>
      <c r="J36" s="56">
        <v>3.8</v>
      </c>
      <c r="K36" s="77" t="str">
        <f t="shared" si="1"/>
        <v/>
      </c>
      <c r="L36" s="37"/>
      <c r="M36" s="38"/>
    </row>
    <row r="37" spans="1:13" s="41" customFormat="1" ht="15" customHeight="1">
      <c r="A37" s="39"/>
      <c r="B37" s="76"/>
      <c r="C37" s="52">
        <v>62750</v>
      </c>
      <c r="D37" s="46" t="s">
        <v>66</v>
      </c>
      <c r="E37" s="47" t="s">
        <v>57</v>
      </c>
      <c r="F37" s="59">
        <v>14.28</v>
      </c>
      <c r="G37" s="66"/>
      <c r="H37" s="58">
        <f t="shared" si="0"/>
        <v>14.28</v>
      </c>
      <c r="I37" s="54">
        <f t="shared" si="2"/>
        <v>0</v>
      </c>
      <c r="J37" s="56">
        <v>4</v>
      </c>
      <c r="K37" s="77" t="str">
        <f t="shared" si="1"/>
        <v/>
      </c>
      <c r="L37" s="37"/>
    </row>
    <row r="38" spans="1:13" s="41" customFormat="1" ht="15" customHeight="1">
      <c r="A38" s="36"/>
      <c r="B38" s="76"/>
      <c r="C38" s="46">
        <v>62761</v>
      </c>
      <c r="D38" s="48" t="s">
        <v>67</v>
      </c>
      <c r="E38" s="47" t="s">
        <v>68</v>
      </c>
      <c r="F38" s="59">
        <v>60.48</v>
      </c>
      <c r="G38" s="66"/>
      <c r="H38" s="58">
        <f t="shared" si="0"/>
        <v>60.48</v>
      </c>
      <c r="I38" s="54">
        <f t="shared" si="2"/>
        <v>0</v>
      </c>
      <c r="J38" s="56">
        <v>11.7</v>
      </c>
      <c r="K38" s="77" t="str">
        <f t="shared" si="1"/>
        <v/>
      </c>
      <c r="L38" s="37"/>
      <c r="M38" s="38"/>
    </row>
    <row r="39" spans="1:13" s="41" customFormat="1" ht="15" customHeight="1">
      <c r="A39" s="36"/>
      <c r="B39" s="76"/>
      <c r="C39" s="52">
        <v>62776</v>
      </c>
      <c r="D39" s="46" t="s">
        <v>69</v>
      </c>
      <c r="E39" s="47" t="s">
        <v>70</v>
      </c>
      <c r="F39" s="59">
        <v>12.36</v>
      </c>
      <c r="G39" s="66"/>
      <c r="H39" s="58">
        <f t="shared" si="0"/>
        <v>12.36</v>
      </c>
      <c r="I39" s="54">
        <f t="shared" si="2"/>
        <v>0</v>
      </c>
      <c r="J39" s="56">
        <v>4</v>
      </c>
      <c r="K39" s="77" t="str">
        <f t="shared" si="1"/>
        <v/>
      </c>
      <c r="L39" s="37"/>
      <c r="M39" s="38"/>
    </row>
    <row r="40" spans="1:13" s="41" customFormat="1" ht="15" customHeight="1">
      <c r="A40" s="36"/>
      <c r="B40" s="76"/>
      <c r="C40" s="52">
        <v>62782</v>
      </c>
      <c r="D40" s="46" t="s">
        <v>71</v>
      </c>
      <c r="E40" s="47" t="s">
        <v>72</v>
      </c>
      <c r="F40" s="59">
        <v>101.28</v>
      </c>
      <c r="G40" s="66"/>
      <c r="H40" s="58">
        <f t="shared" si="0"/>
        <v>101.28</v>
      </c>
      <c r="I40" s="54">
        <f t="shared" si="2"/>
        <v>0</v>
      </c>
      <c r="J40" s="56">
        <v>8.5</v>
      </c>
      <c r="K40" s="77" t="str">
        <f t="shared" si="1"/>
        <v/>
      </c>
      <c r="L40" s="37"/>
      <c r="M40" s="38"/>
    </row>
    <row r="41" spans="1:13" s="41" customFormat="1" ht="15" customHeight="1">
      <c r="A41" s="36"/>
      <c r="B41" s="76"/>
      <c r="C41" s="52">
        <v>62790</v>
      </c>
      <c r="D41" s="46" t="s">
        <v>73</v>
      </c>
      <c r="E41" s="47" t="s">
        <v>74</v>
      </c>
      <c r="F41" s="59">
        <v>47.4</v>
      </c>
      <c r="G41" s="66"/>
      <c r="H41" s="58">
        <f t="shared" si="0"/>
        <v>47.4</v>
      </c>
      <c r="I41" s="54">
        <f t="shared" si="2"/>
        <v>0</v>
      </c>
      <c r="J41" s="56">
        <v>2.7</v>
      </c>
      <c r="K41" s="77" t="str">
        <f t="shared" si="1"/>
        <v/>
      </c>
      <c r="L41" s="37"/>
      <c r="M41" s="38"/>
    </row>
    <row r="42" spans="1:13" s="41" customFormat="1" ht="15" customHeight="1">
      <c r="A42" s="36"/>
      <c r="B42" s="76"/>
      <c r="C42" s="52">
        <v>62798</v>
      </c>
      <c r="D42" s="46" t="s">
        <v>75</v>
      </c>
      <c r="E42" s="47" t="s">
        <v>76</v>
      </c>
      <c r="F42" s="59">
        <v>42.1</v>
      </c>
      <c r="G42" s="66"/>
      <c r="H42" s="58">
        <f t="shared" si="0"/>
        <v>42.1</v>
      </c>
      <c r="I42" s="54">
        <f t="shared" si="2"/>
        <v>0</v>
      </c>
      <c r="J42" s="56">
        <v>5.4</v>
      </c>
      <c r="K42" s="77" t="str">
        <f t="shared" si="1"/>
        <v/>
      </c>
      <c r="L42" s="37"/>
      <c r="M42" s="38"/>
    </row>
    <row r="43" spans="1:13" s="41" customFormat="1" ht="15" customHeight="1">
      <c r="A43" s="36"/>
      <c r="B43" s="76"/>
      <c r="C43" s="52">
        <v>62802</v>
      </c>
      <c r="D43" s="46" t="s">
        <v>77</v>
      </c>
      <c r="E43" s="47" t="s">
        <v>51</v>
      </c>
      <c r="F43" s="59">
        <v>98.88</v>
      </c>
      <c r="G43" s="66"/>
      <c r="H43" s="58">
        <f t="shared" si="0"/>
        <v>98.88</v>
      </c>
      <c r="I43" s="54">
        <f t="shared" si="2"/>
        <v>0</v>
      </c>
      <c r="J43" s="56">
        <v>15</v>
      </c>
      <c r="K43" s="77" t="str">
        <f t="shared" si="1"/>
        <v/>
      </c>
      <c r="L43" s="37"/>
      <c r="M43" s="38"/>
    </row>
    <row r="44" spans="1:13" s="41" customFormat="1" ht="15" customHeight="1">
      <c r="A44" s="36"/>
      <c r="B44" s="76"/>
      <c r="C44" s="52">
        <v>62804</v>
      </c>
      <c r="D44" s="46" t="s">
        <v>78</v>
      </c>
      <c r="E44" s="47" t="s">
        <v>42</v>
      </c>
      <c r="F44" s="59">
        <v>52.92</v>
      </c>
      <c r="G44" s="66"/>
      <c r="H44" s="58">
        <v>52.92</v>
      </c>
      <c r="I44" s="54">
        <f t="shared" ref="I44" si="3">H44*B44</f>
        <v>0</v>
      </c>
      <c r="J44" s="56">
        <v>6.9</v>
      </c>
      <c r="K44" s="77" t="str">
        <f t="shared" ref="K44" si="4">IF(B44&gt;0,B44*J44,"")</f>
        <v/>
      </c>
      <c r="L44" s="37"/>
      <c r="M44" s="38"/>
    </row>
    <row r="45" spans="1:13" s="41" customFormat="1" ht="15" customHeight="1">
      <c r="A45" s="36"/>
      <c r="B45" s="76"/>
      <c r="C45" s="52">
        <v>62806</v>
      </c>
      <c r="D45" s="46" t="s">
        <v>79</v>
      </c>
      <c r="E45" s="47" t="s">
        <v>80</v>
      </c>
      <c r="F45" s="59">
        <v>188.16</v>
      </c>
      <c r="G45" s="66"/>
      <c r="H45" s="58">
        <f t="shared" si="0"/>
        <v>188.16</v>
      </c>
      <c r="I45" s="54">
        <f t="shared" si="2"/>
        <v>0</v>
      </c>
      <c r="J45" s="56">
        <v>25.5</v>
      </c>
      <c r="K45" s="77" t="str">
        <f t="shared" si="1"/>
        <v/>
      </c>
      <c r="L45" s="37"/>
      <c r="M45" s="38"/>
    </row>
    <row r="46" spans="1:13" s="41" customFormat="1" ht="15" customHeight="1">
      <c r="A46" s="36"/>
      <c r="B46" s="76"/>
      <c r="C46" s="52">
        <v>62820</v>
      </c>
      <c r="D46" s="46" t="s">
        <v>81</v>
      </c>
      <c r="E46" s="47" t="s">
        <v>82</v>
      </c>
      <c r="F46" s="59">
        <v>64.8</v>
      </c>
      <c r="G46" s="66"/>
      <c r="H46" s="58">
        <v>64.8</v>
      </c>
      <c r="I46" s="54">
        <v>0</v>
      </c>
      <c r="J46" s="56">
        <v>8.1</v>
      </c>
      <c r="K46" s="77"/>
      <c r="L46" s="37"/>
      <c r="M46" s="38"/>
    </row>
    <row r="47" spans="1:13" s="41" customFormat="1" ht="15" customHeight="1">
      <c r="A47" s="36"/>
      <c r="B47" s="76"/>
      <c r="C47" s="46" t="s">
        <v>83</v>
      </c>
      <c r="D47" s="46" t="s">
        <v>84</v>
      </c>
      <c r="E47" s="47" t="s">
        <v>40</v>
      </c>
      <c r="F47" s="59">
        <v>37.08</v>
      </c>
      <c r="G47" s="66"/>
      <c r="H47" s="58">
        <f t="shared" si="0"/>
        <v>37.08</v>
      </c>
      <c r="I47" s="54">
        <f t="shared" si="2"/>
        <v>0</v>
      </c>
      <c r="J47" s="56">
        <v>4.9000000000000004</v>
      </c>
      <c r="K47" s="77" t="str">
        <f t="shared" si="1"/>
        <v/>
      </c>
      <c r="L47" s="40"/>
    </row>
    <row r="48" spans="1:13" s="41" customFormat="1" ht="15" customHeight="1">
      <c r="A48" s="36"/>
      <c r="B48" s="76"/>
      <c r="C48" s="46" t="s">
        <v>85</v>
      </c>
      <c r="D48" s="46" t="s">
        <v>86</v>
      </c>
      <c r="E48" s="47" t="s">
        <v>45</v>
      </c>
      <c r="F48" s="59">
        <v>98.88</v>
      </c>
      <c r="G48" s="66"/>
      <c r="H48" s="58">
        <f t="shared" si="0"/>
        <v>98.88</v>
      </c>
      <c r="I48" s="54">
        <f t="shared" si="2"/>
        <v>0</v>
      </c>
      <c r="J48" s="56">
        <v>11.5</v>
      </c>
      <c r="K48" s="77" t="str">
        <f t="shared" si="1"/>
        <v/>
      </c>
      <c r="L48" s="40"/>
    </row>
    <row r="49" spans="1:13" s="41" customFormat="1" ht="15" customHeight="1">
      <c r="A49" s="39"/>
      <c r="B49" s="76"/>
      <c r="C49" s="46">
        <v>12365</v>
      </c>
      <c r="D49" s="46" t="s">
        <v>87</v>
      </c>
      <c r="E49" s="47" t="s">
        <v>40</v>
      </c>
      <c r="F49" s="59">
        <v>98.88</v>
      </c>
      <c r="G49" s="66"/>
      <c r="H49" s="58">
        <f t="shared" si="0"/>
        <v>98.88</v>
      </c>
      <c r="I49" s="54">
        <f t="shared" si="2"/>
        <v>0</v>
      </c>
      <c r="J49" s="56">
        <v>16.5</v>
      </c>
      <c r="K49" s="77" t="str">
        <f t="shared" si="1"/>
        <v/>
      </c>
      <c r="L49" s="40"/>
    </row>
    <row r="50" spans="1:13" s="41" customFormat="1" ht="15" customHeight="1">
      <c r="A50" s="39"/>
      <c r="B50" s="76"/>
      <c r="C50" s="46">
        <v>12504</v>
      </c>
      <c r="D50" s="46" t="s">
        <v>88</v>
      </c>
      <c r="E50" s="47" t="s">
        <v>45</v>
      </c>
      <c r="F50" s="59">
        <v>108.72</v>
      </c>
      <c r="G50" s="66"/>
      <c r="H50" s="58">
        <f t="shared" si="0"/>
        <v>108.72</v>
      </c>
      <c r="I50" s="54">
        <f t="shared" si="2"/>
        <v>0</v>
      </c>
      <c r="J50" s="56">
        <v>14.9</v>
      </c>
      <c r="K50" s="77" t="str">
        <f t="shared" si="1"/>
        <v/>
      </c>
      <c r="L50" s="40"/>
    </row>
    <row r="51" spans="1:13" s="41" customFormat="1" ht="15" customHeight="1">
      <c r="A51" s="39"/>
      <c r="B51" s="76"/>
      <c r="C51" s="46">
        <v>62812</v>
      </c>
      <c r="D51" s="46" t="s">
        <v>89</v>
      </c>
      <c r="E51" s="47" t="s">
        <v>51</v>
      </c>
      <c r="F51" s="59">
        <v>98.88</v>
      </c>
      <c r="G51" s="66"/>
      <c r="H51" s="58">
        <v>98.88</v>
      </c>
      <c r="I51" s="54">
        <v>0</v>
      </c>
      <c r="J51" s="56">
        <v>21.2</v>
      </c>
      <c r="K51" s="77"/>
      <c r="L51" s="40"/>
    </row>
    <row r="52" spans="1:13" s="41" customFormat="1" ht="15" customHeight="1">
      <c r="A52" s="39"/>
      <c r="B52" s="76"/>
      <c r="C52" s="46">
        <v>62554</v>
      </c>
      <c r="D52" s="46" t="s">
        <v>90</v>
      </c>
      <c r="E52" s="47" t="s">
        <v>91</v>
      </c>
      <c r="F52" s="59">
        <v>161.28</v>
      </c>
      <c r="G52" s="66"/>
      <c r="H52" s="58">
        <f t="shared" si="0"/>
        <v>161.28</v>
      </c>
      <c r="I52" s="54">
        <f t="shared" si="2"/>
        <v>0</v>
      </c>
      <c r="J52" s="56">
        <v>21</v>
      </c>
      <c r="K52" s="77" t="str">
        <f t="shared" si="1"/>
        <v/>
      </c>
      <c r="L52" s="40"/>
    </row>
    <row r="53" spans="1:13" s="41" customFormat="1" ht="15" customHeight="1">
      <c r="A53" s="39"/>
      <c r="B53" s="76"/>
      <c r="C53" s="46">
        <v>62578</v>
      </c>
      <c r="D53" s="46" t="s">
        <v>92</v>
      </c>
      <c r="E53" s="47" t="s">
        <v>93</v>
      </c>
      <c r="F53" s="59">
        <v>66</v>
      </c>
      <c r="G53" s="66"/>
      <c r="H53" s="58">
        <f t="shared" si="0"/>
        <v>66</v>
      </c>
      <c r="I53" s="54">
        <f t="shared" si="2"/>
        <v>0</v>
      </c>
      <c r="J53" s="56">
        <v>30.1</v>
      </c>
      <c r="K53" s="77" t="str">
        <f t="shared" si="1"/>
        <v/>
      </c>
      <c r="L53" s="40"/>
    </row>
    <row r="54" spans="1:13" s="41" customFormat="1" ht="15" customHeight="1">
      <c r="A54" s="39"/>
      <c r="B54" s="76"/>
      <c r="C54" s="46">
        <v>62708</v>
      </c>
      <c r="D54" s="48" t="s">
        <v>94</v>
      </c>
      <c r="E54" s="49" t="s">
        <v>40</v>
      </c>
      <c r="F54" s="59">
        <v>120</v>
      </c>
      <c r="G54" s="66"/>
      <c r="H54" s="58">
        <f>SUM(F54-F54*G54)</f>
        <v>120</v>
      </c>
      <c r="I54" s="54">
        <f>H54*B54</f>
        <v>0</v>
      </c>
      <c r="J54" s="56">
        <v>16.399999999999999</v>
      </c>
      <c r="K54" s="77" t="str">
        <f>IF(B54&gt;0,B54*J54,"")</f>
        <v/>
      </c>
      <c r="L54" s="40"/>
    </row>
    <row r="55" spans="1:13" s="41" customFormat="1" ht="15" customHeight="1">
      <c r="A55" s="39"/>
      <c r="B55" s="76"/>
      <c r="C55" s="46">
        <v>62724</v>
      </c>
      <c r="D55" s="46" t="s">
        <v>95</v>
      </c>
      <c r="E55" s="49" t="s">
        <v>40</v>
      </c>
      <c r="F55" s="59">
        <v>98.88</v>
      </c>
      <c r="G55" s="66"/>
      <c r="H55" s="58">
        <f t="shared" si="0"/>
        <v>98.88</v>
      </c>
      <c r="I55" s="54">
        <f t="shared" si="2"/>
        <v>0</v>
      </c>
      <c r="J55" s="56">
        <v>6.1</v>
      </c>
      <c r="K55" s="77" t="str">
        <f t="shared" si="1"/>
        <v/>
      </c>
      <c r="L55" s="40"/>
    </row>
    <row r="56" spans="1:13" s="41" customFormat="1" ht="15" customHeight="1">
      <c r="A56" s="39"/>
      <c r="B56" s="76"/>
      <c r="C56" s="46">
        <v>62763</v>
      </c>
      <c r="D56" s="46" t="s">
        <v>96</v>
      </c>
      <c r="E56" s="47" t="s">
        <v>68</v>
      </c>
      <c r="F56" s="59">
        <v>60.48</v>
      </c>
      <c r="G56" s="66"/>
      <c r="H56" s="58">
        <f t="shared" si="0"/>
        <v>60.48</v>
      </c>
      <c r="I56" s="54">
        <f t="shared" si="2"/>
        <v>0</v>
      </c>
      <c r="J56" s="56">
        <v>13.3</v>
      </c>
      <c r="K56" s="77" t="str">
        <f t="shared" si="1"/>
        <v/>
      </c>
      <c r="L56" s="40"/>
    </row>
    <row r="57" spans="1:13" s="41" customFormat="1" ht="15" customHeight="1">
      <c r="A57" s="39"/>
      <c r="B57" s="76"/>
      <c r="C57" s="53">
        <v>62778</v>
      </c>
      <c r="D57" s="53" t="s">
        <v>97</v>
      </c>
      <c r="E57" s="47" t="s">
        <v>40</v>
      </c>
      <c r="F57" s="59">
        <v>98.88</v>
      </c>
      <c r="G57" s="66"/>
      <c r="H57" s="58">
        <f t="shared" si="0"/>
        <v>98.88</v>
      </c>
      <c r="I57" s="54">
        <f t="shared" si="2"/>
        <v>0</v>
      </c>
      <c r="J57" s="56">
        <v>11.7</v>
      </c>
      <c r="K57" s="77" t="str">
        <f t="shared" si="1"/>
        <v/>
      </c>
      <c r="L57" s="40"/>
    </row>
    <row r="58" spans="1:13" s="41" customFormat="1" ht="15" customHeight="1">
      <c r="A58" s="39"/>
      <c r="B58" s="76"/>
      <c r="C58" s="53">
        <v>62780</v>
      </c>
      <c r="D58" s="53" t="s">
        <v>98</v>
      </c>
      <c r="E58" s="47" t="s">
        <v>99</v>
      </c>
      <c r="F58" s="59">
        <v>82.08</v>
      </c>
      <c r="G58" s="66"/>
      <c r="H58" s="58">
        <f t="shared" si="0"/>
        <v>82.08</v>
      </c>
      <c r="I58" s="54">
        <f t="shared" si="2"/>
        <v>0</v>
      </c>
      <c r="J58" s="56">
        <v>17</v>
      </c>
      <c r="K58" s="77" t="str">
        <f t="shared" si="1"/>
        <v/>
      </c>
      <c r="L58" s="40"/>
    </row>
    <row r="59" spans="1:13" s="41" customFormat="1" ht="15" customHeight="1">
      <c r="A59" s="39"/>
      <c r="B59" s="76"/>
      <c r="C59" s="53">
        <v>62784</v>
      </c>
      <c r="D59" s="53" t="s">
        <v>100</v>
      </c>
      <c r="E59" s="47" t="s">
        <v>61</v>
      </c>
      <c r="F59" s="59">
        <v>82.8</v>
      </c>
      <c r="G59" s="66"/>
      <c r="H59" s="58">
        <f t="shared" si="0"/>
        <v>82.8</v>
      </c>
      <c r="I59" s="54">
        <f t="shared" si="2"/>
        <v>0</v>
      </c>
      <c r="J59" s="56">
        <v>14</v>
      </c>
      <c r="K59" s="77" t="str">
        <f t="shared" si="1"/>
        <v/>
      </c>
      <c r="L59" s="40"/>
    </row>
    <row r="60" spans="1:13" s="38" customFormat="1" ht="15" customHeight="1">
      <c r="A60" s="39"/>
      <c r="B60" s="76"/>
      <c r="C60" s="48">
        <v>10227</v>
      </c>
      <c r="D60" s="48" t="s">
        <v>101</v>
      </c>
      <c r="E60" s="49" t="s">
        <v>102</v>
      </c>
      <c r="F60" s="59">
        <v>144</v>
      </c>
      <c r="G60" s="66"/>
      <c r="H60" s="58">
        <f t="shared" si="0"/>
        <v>144</v>
      </c>
      <c r="I60" s="54">
        <f t="shared" si="2"/>
        <v>0</v>
      </c>
      <c r="J60" s="56">
        <v>17.2</v>
      </c>
      <c r="K60" s="77" t="str">
        <f t="shared" si="1"/>
        <v/>
      </c>
      <c r="L60" s="37"/>
    </row>
    <row r="61" spans="1:13" s="38" customFormat="1" ht="15" customHeight="1">
      <c r="A61" s="36"/>
      <c r="B61" s="76"/>
      <c r="C61" s="46">
        <v>10264</v>
      </c>
      <c r="D61" s="46" t="s">
        <v>103</v>
      </c>
      <c r="E61" s="47" t="s">
        <v>45</v>
      </c>
      <c r="F61" s="59">
        <v>87.84</v>
      </c>
      <c r="G61" s="66"/>
      <c r="H61" s="58">
        <f t="shared" si="0"/>
        <v>87.84</v>
      </c>
      <c r="I61" s="54">
        <f t="shared" si="2"/>
        <v>0</v>
      </c>
      <c r="J61" s="56">
        <v>12.5</v>
      </c>
      <c r="K61" s="77" t="str">
        <f t="shared" si="1"/>
        <v/>
      </c>
      <c r="L61" s="40"/>
      <c r="M61" s="41"/>
    </row>
    <row r="62" spans="1:13" s="38" customFormat="1" ht="15" customHeight="1">
      <c r="A62" s="36"/>
      <c r="B62" s="76"/>
      <c r="C62" s="46">
        <v>10266</v>
      </c>
      <c r="D62" s="46" t="s">
        <v>104</v>
      </c>
      <c r="E62" s="47" t="s">
        <v>40</v>
      </c>
      <c r="F62" s="59">
        <v>96</v>
      </c>
      <c r="G62" s="66"/>
      <c r="H62" s="58">
        <f t="shared" si="0"/>
        <v>96</v>
      </c>
      <c r="I62" s="54">
        <f t="shared" si="2"/>
        <v>0</v>
      </c>
      <c r="J62" s="56">
        <v>15.2</v>
      </c>
      <c r="K62" s="77" t="str">
        <f t="shared" si="1"/>
        <v/>
      </c>
      <c r="L62" s="37"/>
    </row>
    <row r="63" spans="1:13" s="38" customFormat="1" ht="15" customHeight="1">
      <c r="A63" s="39"/>
      <c r="B63" s="76"/>
      <c r="C63" s="46">
        <v>10269</v>
      </c>
      <c r="D63" s="46" t="s">
        <v>105</v>
      </c>
      <c r="E63" s="47" t="s">
        <v>102</v>
      </c>
      <c r="F63" s="59">
        <v>144</v>
      </c>
      <c r="G63" s="66"/>
      <c r="H63" s="58">
        <f t="shared" si="0"/>
        <v>144</v>
      </c>
      <c r="I63" s="54">
        <f t="shared" si="2"/>
        <v>0</v>
      </c>
      <c r="J63" s="56">
        <v>19.399999999999999</v>
      </c>
      <c r="K63" s="77" t="str">
        <f t="shared" si="1"/>
        <v/>
      </c>
      <c r="L63" s="40"/>
      <c r="M63" s="41"/>
    </row>
    <row r="64" spans="1:13" s="41" customFormat="1" ht="15" customHeight="1">
      <c r="A64" s="36"/>
      <c r="B64" s="76"/>
      <c r="C64" s="46">
        <v>55570</v>
      </c>
      <c r="D64" s="46" t="s">
        <v>106</v>
      </c>
      <c r="E64" s="47" t="s">
        <v>107</v>
      </c>
      <c r="F64" s="59">
        <v>192</v>
      </c>
      <c r="G64" s="66"/>
      <c r="H64" s="58">
        <f t="shared" si="0"/>
        <v>192</v>
      </c>
      <c r="I64" s="54">
        <f t="shared" si="2"/>
        <v>0</v>
      </c>
      <c r="J64" s="56">
        <v>27.2</v>
      </c>
      <c r="K64" s="77" t="str">
        <f t="shared" si="1"/>
        <v/>
      </c>
      <c r="L64" s="40"/>
    </row>
    <row r="65" spans="1:12" s="41" customFormat="1" ht="15" customHeight="1">
      <c r="A65" s="39"/>
      <c r="B65" s="76"/>
      <c r="C65" s="46">
        <v>62520</v>
      </c>
      <c r="D65" s="46" t="s">
        <v>108</v>
      </c>
      <c r="E65" s="47" t="s">
        <v>102</v>
      </c>
      <c r="F65" s="59">
        <v>144</v>
      </c>
      <c r="G65" s="66"/>
      <c r="H65" s="58">
        <f t="shared" si="0"/>
        <v>144</v>
      </c>
      <c r="I65" s="54">
        <f t="shared" si="2"/>
        <v>0</v>
      </c>
      <c r="J65" s="56">
        <v>17.2</v>
      </c>
      <c r="K65" s="77" t="str">
        <f t="shared" si="1"/>
        <v/>
      </c>
      <c r="L65" s="40"/>
    </row>
    <row r="66" spans="1:12" s="41" customFormat="1" ht="15" customHeight="1">
      <c r="A66" s="39"/>
      <c r="B66" s="76"/>
      <c r="C66" s="46">
        <v>62552</v>
      </c>
      <c r="D66" s="46" t="s">
        <v>109</v>
      </c>
      <c r="E66" s="47" t="s">
        <v>80</v>
      </c>
      <c r="F66" s="59">
        <v>128</v>
      </c>
      <c r="G66" s="66"/>
      <c r="H66" s="58">
        <f t="shared" si="0"/>
        <v>128</v>
      </c>
      <c r="I66" s="54">
        <f t="shared" si="2"/>
        <v>0</v>
      </c>
      <c r="J66" s="56">
        <v>15.5</v>
      </c>
      <c r="K66" s="77" t="str">
        <f t="shared" si="1"/>
        <v/>
      </c>
      <c r="L66" s="40"/>
    </row>
    <row r="67" spans="1:12" s="41" customFormat="1" ht="15" customHeight="1">
      <c r="A67" s="39"/>
      <c r="B67" s="76"/>
      <c r="C67" s="53">
        <v>62582</v>
      </c>
      <c r="D67" s="53" t="s">
        <v>110</v>
      </c>
      <c r="E67" s="47" t="s">
        <v>40</v>
      </c>
      <c r="F67" s="59">
        <v>96</v>
      </c>
      <c r="G67" s="66"/>
      <c r="H67" s="58">
        <f t="shared" si="0"/>
        <v>96</v>
      </c>
      <c r="I67" s="54">
        <f t="shared" si="2"/>
        <v>0</v>
      </c>
      <c r="J67" s="56">
        <v>14.8</v>
      </c>
      <c r="K67" s="77" t="str">
        <f t="shared" si="1"/>
        <v/>
      </c>
      <c r="L67" s="40"/>
    </row>
    <row r="68" spans="1:12" s="41" customFormat="1" ht="15" customHeight="1">
      <c r="A68" s="39"/>
      <c r="B68" s="76"/>
      <c r="C68" s="46">
        <v>62586</v>
      </c>
      <c r="D68" s="46" t="s">
        <v>111</v>
      </c>
      <c r="E68" s="47" t="s">
        <v>112</v>
      </c>
      <c r="F68" s="59">
        <v>72.959999999999994</v>
      </c>
      <c r="G68" s="66"/>
      <c r="H68" s="58">
        <f t="shared" si="0"/>
        <v>72.959999999999994</v>
      </c>
      <c r="I68" s="54">
        <f t="shared" si="2"/>
        <v>0</v>
      </c>
      <c r="J68" s="56">
        <v>5.6</v>
      </c>
      <c r="K68" s="77" t="str">
        <f t="shared" si="1"/>
        <v/>
      </c>
      <c r="L68" s="40"/>
    </row>
    <row r="69" spans="1:12" s="41" customFormat="1" ht="15" customHeight="1">
      <c r="A69" s="39"/>
      <c r="B69" s="76"/>
      <c r="C69" s="46">
        <v>62588</v>
      </c>
      <c r="D69" s="46" t="s">
        <v>113</v>
      </c>
      <c r="E69" s="47" t="s">
        <v>45</v>
      </c>
      <c r="F69" s="59">
        <v>105.12</v>
      </c>
      <c r="G69" s="66"/>
      <c r="H69" s="58">
        <f t="shared" si="0"/>
        <v>105.12</v>
      </c>
      <c r="I69" s="54">
        <f t="shared" si="2"/>
        <v>0</v>
      </c>
      <c r="J69" s="56">
        <v>10.9</v>
      </c>
      <c r="K69" s="77" t="str">
        <f t="shared" si="1"/>
        <v/>
      </c>
      <c r="L69" s="40"/>
    </row>
    <row r="70" spans="1:12" s="41" customFormat="1" ht="15" customHeight="1">
      <c r="A70" s="39"/>
      <c r="B70" s="76"/>
      <c r="C70" s="46">
        <v>62596</v>
      </c>
      <c r="D70" s="46" t="s">
        <v>114</v>
      </c>
      <c r="E70" s="47" t="s">
        <v>112</v>
      </c>
      <c r="F70" s="59">
        <v>72.959999999999994</v>
      </c>
      <c r="G70" s="66"/>
      <c r="H70" s="58">
        <f t="shared" si="0"/>
        <v>72.959999999999994</v>
      </c>
      <c r="I70" s="54">
        <f t="shared" si="2"/>
        <v>0</v>
      </c>
      <c r="J70" s="56">
        <v>5.6</v>
      </c>
      <c r="K70" s="77" t="str">
        <f t="shared" si="1"/>
        <v/>
      </c>
      <c r="L70" s="40"/>
    </row>
    <row r="71" spans="1:12" s="41" customFormat="1" ht="15" customHeight="1">
      <c r="A71" s="39"/>
      <c r="B71" s="76"/>
      <c r="C71" s="46">
        <v>62598</v>
      </c>
      <c r="D71" s="46" t="s">
        <v>115</v>
      </c>
      <c r="E71" s="47" t="s">
        <v>112</v>
      </c>
      <c r="F71" s="59">
        <v>72.959999999999994</v>
      </c>
      <c r="G71" s="66"/>
      <c r="H71" s="58">
        <f t="shared" si="0"/>
        <v>72.959999999999994</v>
      </c>
      <c r="I71" s="54">
        <f t="shared" si="2"/>
        <v>0</v>
      </c>
      <c r="J71" s="56">
        <v>5.6</v>
      </c>
      <c r="K71" s="77" t="str">
        <f t="shared" si="1"/>
        <v/>
      </c>
      <c r="L71" s="40"/>
    </row>
    <row r="72" spans="1:12" s="41" customFormat="1" ht="15" customHeight="1">
      <c r="A72" s="39"/>
      <c r="B72" s="76"/>
      <c r="C72" s="46">
        <v>62604</v>
      </c>
      <c r="D72" s="46" t="s">
        <v>116</v>
      </c>
      <c r="E72" s="47" t="s">
        <v>40</v>
      </c>
      <c r="F72" s="59">
        <v>96</v>
      </c>
      <c r="G72" s="66"/>
      <c r="H72" s="58">
        <f t="shared" si="0"/>
        <v>96</v>
      </c>
      <c r="I72" s="54">
        <f t="shared" si="2"/>
        <v>0</v>
      </c>
      <c r="J72" s="56">
        <v>14.9</v>
      </c>
      <c r="K72" s="77" t="str">
        <f t="shared" si="1"/>
        <v/>
      </c>
      <c r="L72" s="40"/>
    </row>
    <row r="73" spans="1:12" s="41" customFormat="1" ht="15" customHeight="1">
      <c r="A73" s="39"/>
      <c r="B73" s="76"/>
      <c r="C73" s="46">
        <v>62628</v>
      </c>
      <c r="D73" s="46" t="s">
        <v>117</v>
      </c>
      <c r="E73" s="47" t="s">
        <v>40</v>
      </c>
      <c r="F73" s="59">
        <v>96</v>
      </c>
      <c r="G73" s="66"/>
      <c r="H73" s="58">
        <f t="shared" si="0"/>
        <v>96</v>
      </c>
      <c r="I73" s="54">
        <f t="shared" si="2"/>
        <v>0</v>
      </c>
      <c r="J73" s="56">
        <v>13.6</v>
      </c>
      <c r="K73" s="77" t="str">
        <f t="shared" si="1"/>
        <v/>
      </c>
      <c r="L73" s="40"/>
    </row>
    <row r="74" spans="1:12" s="41" customFormat="1" ht="15" customHeight="1">
      <c r="A74" s="39"/>
      <c r="B74" s="76"/>
      <c r="C74" s="46">
        <v>62630</v>
      </c>
      <c r="D74" s="46" t="s">
        <v>118</v>
      </c>
      <c r="E74" s="47" t="s">
        <v>119</v>
      </c>
      <c r="F74" s="59">
        <v>81.599999999999994</v>
      </c>
      <c r="G74" s="66"/>
      <c r="H74" s="58">
        <f t="shared" si="0"/>
        <v>81.599999999999994</v>
      </c>
      <c r="I74" s="54">
        <f t="shared" si="2"/>
        <v>0</v>
      </c>
      <c r="J74" s="56">
        <v>7.6</v>
      </c>
      <c r="K74" s="77" t="str">
        <f t="shared" si="1"/>
        <v/>
      </c>
      <c r="L74" s="40"/>
    </row>
    <row r="75" spans="1:12" s="41" customFormat="1" ht="15" customHeight="1">
      <c r="A75" s="39"/>
      <c r="B75" s="76"/>
      <c r="C75" s="46">
        <v>62638</v>
      </c>
      <c r="D75" s="46" t="s">
        <v>120</v>
      </c>
      <c r="E75" s="47" t="s">
        <v>40</v>
      </c>
      <c r="F75" s="59">
        <v>89.28</v>
      </c>
      <c r="G75" s="66"/>
      <c r="H75" s="58">
        <f t="shared" si="0"/>
        <v>89.28</v>
      </c>
      <c r="I75" s="54">
        <f t="shared" si="2"/>
        <v>0</v>
      </c>
      <c r="J75" s="56">
        <v>12.4</v>
      </c>
      <c r="K75" s="77" t="str">
        <f t="shared" si="1"/>
        <v/>
      </c>
      <c r="L75" s="40"/>
    </row>
    <row r="76" spans="1:12" s="41" customFormat="1" ht="15" customHeight="1">
      <c r="A76" s="39"/>
      <c r="B76" s="76"/>
      <c r="C76" s="46">
        <v>62640</v>
      </c>
      <c r="D76" s="46" t="s">
        <v>121</v>
      </c>
      <c r="E76" s="47" t="s">
        <v>51</v>
      </c>
      <c r="F76" s="59">
        <v>96</v>
      </c>
      <c r="G76" s="66"/>
      <c r="H76" s="58">
        <f t="shared" si="0"/>
        <v>96</v>
      </c>
      <c r="I76" s="54">
        <f t="shared" si="2"/>
        <v>0</v>
      </c>
      <c r="J76" s="56">
        <v>11.9</v>
      </c>
      <c r="K76" s="77" t="str">
        <f t="shared" si="1"/>
        <v/>
      </c>
      <c r="L76" s="40"/>
    </row>
    <row r="77" spans="1:12" s="41" customFormat="1" ht="15" customHeight="1">
      <c r="A77" s="39"/>
      <c r="B77" s="76"/>
      <c r="C77" s="46">
        <v>62642</v>
      </c>
      <c r="D77" s="46" t="s">
        <v>122</v>
      </c>
      <c r="E77" s="47" t="s">
        <v>40</v>
      </c>
      <c r="F77" s="59">
        <v>117.12</v>
      </c>
      <c r="G77" s="66"/>
      <c r="H77" s="58">
        <f t="shared" si="0"/>
        <v>117.12</v>
      </c>
      <c r="I77" s="54">
        <f t="shared" si="2"/>
        <v>0</v>
      </c>
      <c r="J77" s="56">
        <v>13.7</v>
      </c>
      <c r="K77" s="77" t="str">
        <f t="shared" si="1"/>
        <v/>
      </c>
      <c r="L77" s="40"/>
    </row>
    <row r="78" spans="1:12" s="41" customFormat="1" ht="15" customHeight="1">
      <c r="A78" s="39"/>
      <c r="B78" s="76"/>
      <c r="C78" s="46">
        <v>62662</v>
      </c>
      <c r="D78" s="46" t="s">
        <v>123</v>
      </c>
      <c r="E78" s="47" t="s">
        <v>40</v>
      </c>
      <c r="F78" s="59">
        <v>96</v>
      </c>
      <c r="G78" s="66"/>
      <c r="H78" s="58">
        <f t="shared" si="0"/>
        <v>96</v>
      </c>
      <c r="I78" s="54">
        <f t="shared" si="2"/>
        <v>0</v>
      </c>
      <c r="J78" s="56">
        <v>11.2</v>
      </c>
      <c r="K78" s="77" t="str">
        <f t="shared" si="1"/>
        <v/>
      </c>
      <c r="L78" s="40"/>
    </row>
    <row r="79" spans="1:12" s="41" customFormat="1" ht="15" customHeight="1">
      <c r="A79" s="39"/>
      <c r="B79" s="76"/>
      <c r="C79" s="46">
        <v>62664</v>
      </c>
      <c r="D79" s="46" t="s">
        <v>124</v>
      </c>
      <c r="E79" s="47" t="s">
        <v>40</v>
      </c>
      <c r="F79" s="59">
        <v>117.12</v>
      </c>
      <c r="G79" s="66"/>
      <c r="H79" s="58">
        <f t="shared" si="0"/>
        <v>117.12</v>
      </c>
      <c r="I79" s="54">
        <f t="shared" si="2"/>
        <v>0</v>
      </c>
      <c r="J79" s="56">
        <v>16</v>
      </c>
      <c r="K79" s="77" t="str">
        <f t="shared" si="1"/>
        <v/>
      </c>
      <c r="L79" s="40"/>
    </row>
    <row r="80" spans="1:12" s="41" customFormat="1" ht="15" customHeight="1">
      <c r="A80" s="39"/>
      <c r="B80" s="76"/>
      <c r="C80" s="46">
        <v>62670</v>
      </c>
      <c r="D80" s="46" t="s">
        <v>125</v>
      </c>
      <c r="E80" s="47" t="s">
        <v>40</v>
      </c>
      <c r="F80" s="59">
        <v>96</v>
      </c>
      <c r="G80" s="66"/>
      <c r="H80" s="58">
        <f t="shared" si="0"/>
        <v>96</v>
      </c>
      <c r="I80" s="54">
        <f t="shared" si="2"/>
        <v>0</v>
      </c>
      <c r="J80" s="56">
        <v>13</v>
      </c>
      <c r="K80" s="77" t="str">
        <f t="shared" si="1"/>
        <v/>
      </c>
      <c r="L80" s="40"/>
    </row>
    <row r="81" spans="1:13" s="41" customFormat="1" ht="15" customHeight="1">
      <c r="A81" s="39"/>
      <c r="B81" s="76"/>
      <c r="C81" s="46">
        <v>62672</v>
      </c>
      <c r="D81" s="46" t="s">
        <v>126</v>
      </c>
      <c r="E81" s="47" t="s">
        <v>40</v>
      </c>
      <c r="F81" s="59">
        <v>89.28</v>
      </c>
      <c r="G81" s="66"/>
      <c r="H81" s="58">
        <f t="shared" si="0"/>
        <v>89.28</v>
      </c>
      <c r="I81" s="54">
        <f t="shared" si="2"/>
        <v>0</v>
      </c>
      <c r="J81" s="56">
        <v>14.5</v>
      </c>
      <c r="K81" s="77" t="str">
        <f t="shared" si="1"/>
        <v/>
      </c>
      <c r="L81" s="40"/>
    </row>
    <row r="82" spans="1:13" s="41" customFormat="1" ht="15" customHeight="1">
      <c r="A82" s="39"/>
      <c r="B82" s="76"/>
      <c r="C82" s="46">
        <v>62684</v>
      </c>
      <c r="D82" s="46" t="s">
        <v>127</v>
      </c>
      <c r="E82" s="47" t="s">
        <v>40</v>
      </c>
      <c r="F82" s="59">
        <v>107.52</v>
      </c>
      <c r="G82" s="66"/>
      <c r="H82" s="58">
        <f t="shared" si="0"/>
        <v>107.52</v>
      </c>
      <c r="I82" s="54">
        <f t="shared" si="2"/>
        <v>0</v>
      </c>
      <c r="J82" s="56">
        <v>18</v>
      </c>
      <c r="K82" s="77" t="str">
        <f t="shared" si="1"/>
        <v/>
      </c>
      <c r="L82" s="40"/>
    </row>
    <row r="83" spans="1:13" s="41" customFormat="1" ht="15" customHeight="1">
      <c r="A83" s="39"/>
      <c r="B83" s="76"/>
      <c r="C83" s="46">
        <v>62686</v>
      </c>
      <c r="D83" s="46" t="s">
        <v>128</v>
      </c>
      <c r="E83" s="47" t="s">
        <v>40</v>
      </c>
      <c r="F83" s="59">
        <v>96</v>
      </c>
      <c r="G83" s="66"/>
      <c r="H83" s="58">
        <f t="shared" si="0"/>
        <v>96</v>
      </c>
      <c r="I83" s="54">
        <f t="shared" si="2"/>
        <v>0</v>
      </c>
      <c r="J83" s="56">
        <v>11</v>
      </c>
      <c r="K83" s="77" t="str">
        <f t="shared" si="1"/>
        <v/>
      </c>
      <c r="L83" s="40"/>
    </row>
    <row r="84" spans="1:13" s="41" customFormat="1" ht="15" customHeight="1">
      <c r="A84" s="39"/>
      <c r="B84" s="76"/>
      <c r="C84" s="46">
        <v>62688</v>
      </c>
      <c r="D84" s="46" t="s">
        <v>129</v>
      </c>
      <c r="E84" s="47" t="s">
        <v>40</v>
      </c>
      <c r="F84" s="59">
        <v>96</v>
      </c>
      <c r="G84" s="66"/>
      <c r="H84" s="58">
        <f t="shared" si="0"/>
        <v>96</v>
      </c>
      <c r="I84" s="54">
        <f t="shared" si="2"/>
        <v>0</v>
      </c>
      <c r="J84" s="56">
        <v>15.3</v>
      </c>
      <c r="K84" s="77" t="str">
        <f t="shared" si="1"/>
        <v/>
      </c>
      <c r="L84" s="40"/>
    </row>
    <row r="85" spans="1:13" s="41" customFormat="1" ht="15" customHeight="1">
      <c r="A85" s="39"/>
      <c r="B85" s="76"/>
      <c r="C85" s="53">
        <v>62717</v>
      </c>
      <c r="D85" s="53" t="s">
        <v>130</v>
      </c>
      <c r="E85" s="47" t="s">
        <v>131</v>
      </c>
      <c r="F85" s="59">
        <v>41.16</v>
      </c>
      <c r="G85" s="66"/>
      <c r="H85" s="58">
        <f t="shared" ref="H85:H105" si="5">SUM(F85-F85*G85)</f>
        <v>41.16</v>
      </c>
      <c r="I85" s="54">
        <f t="shared" ref="I85:I105" si="6">H85*B85</f>
        <v>0</v>
      </c>
      <c r="J85" s="56">
        <v>4.8</v>
      </c>
      <c r="K85" s="77" t="str">
        <f t="shared" si="1"/>
        <v/>
      </c>
      <c r="L85" s="40"/>
    </row>
    <row r="86" spans="1:13" s="41" customFormat="1" ht="15" customHeight="1">
      <c r="A86" s="39"/>
      <c r="B86" s="76"/>
      <c r="C86" s="53">
        <v>62718</v>
      </c>
      <c r="D86" s="53" t="s">
        <v>132</v>
      </c>
      <c r="E86" s="47" t="s">
        <v>131</v>
      </c>
      <c r="F86" s="59">
        <v>41.16</v>
      </c>
      <c r="G86" s="66"/>
      <c r="H86" s="58">
        <f t="shared" si="5"/>
        <v>41.16</v>
      </c>
      <c r="I86" s="54">
        <f t="shared" si="6"/>
        <v>0</v>
      </c>
      <c r="J86" s="56">
        <v>4.8</v>
      </c>
      <c r="K86" s="77" t="str">
        <f t="shared" si="1"/>
        <v/>
      </c>
      <c r="L86" s="40"/>
    </row>
    <row r="87" spans="1:13" s="41" customFormat="1" ht="15" customHeight="1">
      <c r="A87" s="39"/>
      <c r="B87" s="76"/>
      <c r="C87" s="53">
        <v>62720</v>
      </c>
      <c r="D87" s="53" t="s">
        <v>133</v>
      </c>
      <c r="E87" s="47" t="s">
        <v>40</v>
      </c>
      <c r="F87" s="59">
        <v>96</v>
      </c>
      <c r="G87" s="66"/>
      <c r="H87" s="58">
        <f t="shared" si="5"/>
        <v>96</v>
      </c>
      <c r="I87" s="54">
        <f t="shared" si="6"/>
        <v>0</v>
      </c>
      <c r="J87" s="56">
        <v>13.5</v>
      </c>
      <c r="K87" s="77" t="str">
        <f t="shared" si="1"/>
        <v/>
      </c>
      <c r="L87" s="40"/>
    </row>
    <row r="88" spans="1:13" s="41" customFormat="1" ht="15" customHeight="1">
      <c r="A88" s="39"/>
      <c r="B88" s="76"/>
      <c r="C88" s="46">
        <v>62728</v>
      </c>
      <c r="D88" s="46" t="s">
        <v>134</v>
      </c>
      <c r="E88" s="47" t="s">
        <v>42</v>
      </c>
      <c r="F88" s="59">
        <v>145.80000000000001</v>
      </c>
      <c r="G88" s="66"/>
      <c r="H88" s="58">
        <f t="shared" si="5"/>
        <v>145.80000000000001</v>
      </c>
      <c r="I88" s="54">
        <f t="shared" si="6"/>
        <v>0</v>
      </c>
      <c r="J88" s="56">
        <v>26</v>
      </c>
      <c r="K88" s="77" t="str">
        <f t="shared" ref="K88:K105" si="7">IF(B88&gt;0,B88*J88,"")</f>
        <v/>
      </c>
      <c r="L88" s="40"/>
    </row>
    <row r="89" spans="1:13" s="41" customFormat="1" ht="15" customHeight="1">
      <c r="A89" s="39"/>
      <c r="B89" s="76"/>
      <c r="C89" s="53">
        <v>62731</v>
      </c>
      <c r="D89" s="53" t="s">
        <v>135</v>
      </c>
      <c r="E89" s="47" t="s">
        <v>40</v>
      </c>
      <c r="F89" s="59">
        <v>96</v>
      </c>
      <c r="G89" s="66"/>
      <c r="H89" s="58">
        <f t="shared" si="5"/>
        <v>96</v>
      </c>
      <c r="I89" s="54">
        <f t="shared" si="6"/>
        <v>0</v>
      </c>
      <c r="J89" s="56">
        <v>14.8</v>
      </c>
      <c r="K89" s="77" t="str">
        <f t="shared" si="7"/>
        <v/>
      </c>
      <c r="L89" s="40"/>
    </row>
    <row r="90" spans="1:13" s="41" customFormat="1" ht="15" customHeight="1">
      <c r="A90" s="39"/>
      <c r="B90" s="76"/>
      <c r="C90" s="53">
        <v>62733</v>
      </c>
      <c r="D90" s="53" t="s">
        <v>136</v>
      </c>
      <c r="E90" s="47" t="s">
        <v>137</v>
      </c>
      <c r="F90" s="59">
        <v>89.28</v>
      </c>
      <c r="G90" s="66"/>
      <c r="H90" s="58">
        <f t="shared" si="5"/>
        <v>89.28</v>
      </c>
      <c r="I90" s="54">
        <f t="shared" si="6"/>
        <v>0</v>
      </c>
      <c r="J90" s="56">
        <v>23.5</v>
      </c>
      <c r="K90" s="77" t="str">
        <f t="shared" si="7"/>
        <v/>
      </c>
      <c r="L90" s="40"/>
    </row>
    <row r="91" spans="1:13" s="41" customFormat="1" ht="15" customHeight="1">
      <c r="A91" s="39"/>
      <c r="B91" s="76"/>
      <c r="C91" s="53">
        <v>62735</v>
      </c>
      <c r="D91" s="53" t="s">
        <v>138</v>
      </c>
      <c r="E91" s="47" t="s">
        <v>40</v>
      </c>
      <c r="F91" s="59">
        <v>96</v>
      </c>
      <c r="G91" s="66"/>
      <c r="H91" s="58">
        <f t="shared" si="5"/>
        <v>96</v>
      </c>
      <c r="I91" s="54">
        <f t="shared" si="6"/>
        <v>0</v>
      </c>
      <c r="J91" s="56">
        <v>19.2</v>
      </c>
      <c r="K91" s="77" t="str">
        <f t="shared" si="7"/>
        <v/>
      </c>
      <c r="L91" s="40"/>
    </row>
    <row r="92" spans="1:13" s="41" customFormat="1" ht="15" customHeight="1">
      <c r="A92" s="39"/>
      <c r="B92" s="76"/>
      <c r="C92" s="53">
        <v>62737</v>
      </c>
      <c r="D92" s="53" t="s">
        <v>139</v>
      </c>
      <c r="E92" s="47" t="s">
        <v>40</v>
      </c>
      <c r="F92" s="59">
        <v>96</v>
      </c>
      <c r="G92" s="66"/>
      <c r="H92" s="58">
        <f t="shared" si="5"/>
        <v>96</v>
      </c>
      <c r="I92" s="54">
        <f t="shared" si="6"/>
        <v>0</v>
      </c>
      <c r="J92" s="56">
        <v>15</v>
      </c>
      <c r="K92" s="77" t="str">
        <f t="shared" si="7"/>
        <v/>
      </c>
      <c r="L92" s="40"/>
    </row>
    <row r="93" spans="1:13" s="41" customFormat="1" ht="15" customHeight="1">
      <c r="A93" s="39"/>
      <c r="B93" s="76"/>
      <c r="C93" s="46">
        <v>62744</v>
      </c>
      <c r="D93" s="48" t="s">
        <v>140</v>
      </c>
      <c r="E93" s="49" t="s">
        <v>59</v>
      </c>
      <c r="F93" s="59">
        <v>127.44</v>
      </c>
      <c r="G93" s="66"/>
      <c r="H93" s="58">
        <f t="shared" si="5"/>
        <v>127.44</v>
      </c>
      <c r="I93" s="54">
        <f t="shared" si="6"/>
        <v>0</v>
      </c>
      <c r="J93" s="56">
        <v>24.3</v>
      </c>
      <c r="K93" s="77" t="str">
        <f t="shared" si="7"/>
        <v/>
      </c>
      <c r="L93" s="37"/>
      <c r="M93" s="38"/>
    </row>
    <row r="94" spans="1:13" s="41" customFormat="1" ht="15" customHeight="1">
      <c r="A94" s="39"/>
      <c r="B94" s="76"/>
      <c r="C94" s="46">
        <v>62746</v>
      </c>
      <c r="D94" s="48" t="s">
        <v>141</v>
      </c>
      <c r="E94" s="43" t="s">
        <v>61</v>
      </c>
      <c r="F94" s="59">
        <v>82.8</v>
      </c>
      <c r="G94" s="66"/>
      <c r="H94" s="58">
        <f t="shared" si="5"/>
        <v>82.8</v>
      </c>
      <c r="I94" s="54">
        <f t="shared" si="6"/>
        <v>0</v>
      </c>
      <c r="J94" s="56">
        <v>16.399999999999999</v>
      </c>
      <c r="K94" s="77" t="str">
        <f t="shared" si="7"/>
        <v/>
      </c>
      <c r="L94" s="37"/>
      <c r="M94" s="38"/>
    </row>
    <row r="95" spans="1:13" s="41" customFormat="1" ht="15" customHeight="1">
      <c r="A95" s="36"/>
      <c r="B95" s="76"/>
      <c r="C95" s="46">
        <v>62762</v>
      </c>
      <c r="D95" s="46" t="s">
        <v>142</v>
      </c>
      <c r="E95" s="47" t="s">
        <v>68</v>
      </c>
      <c r="F95" s="59">
        <v>60.48</v>
      </c>
      <c r="G95" s="66"/>
      <c r="H95" s="58">
        <f t="shared" si="5"/>
        <v>60.48</v>
      </c>
      <c r="I95" s="54">
        <f t="shared" si="6"/>
        <v>0</v>
      </c>
      <c r="J95" s="56">
        <v>11.7</v>
      </c>
      <c r="K95" s="77" t="str">
        <f t="shared" si="7"/>
        <v/>
      </c>
      <c r="L95" s="40"/>
    </row>
    <row r="96" spans="1:13" s="41" customFormat="1" ht="15" customHeight="1">
      <c r="A96" s="36"/>
      <c r="B96" s="76"/>
      <c r="C96" s="46">
        <v>62770</v>
      </c>
      <c r="D96" s="46" t="s">
        <v>143</v>
      </c>
      <c r="E96" s="47" t="s">
        <v>144</v>
      </c>
      <c r="F96" s="59">
        <v>61.92</v>
      </c>
      <c r="G96" s="66"/>
      <c r="H96" s="58">
        <f t="shared" si="5"/>
        <v>61.92</v>
      </c>
      <c r="I96" s="54">
        <f t="shared" si="6"/>
        <v>0</v>
      </c>
      <c r="J96" s="56">
        <v>7.9</v>
      </c>
      <c r="K96" s="77" t="str">
        <f t="shared" si="7"/>
        <v/>
      </c>
      <c r="L96" s="40"/>
    </row>
    <row r="97" spans="1:12" s="41" customFormat="1" ht="15" customHeight="1">
      <c r="A97" s="39"/>
      <c r="B97" s="76"/>
      <c r="C97" s="53">
        <v>62772</v>
      </c>
      <c r="D97" s="53" t="s">
        <v>145</v>
      </c>
      <c r="E97" s="47" t="s">
        <v>72</v>
      </c>
      <c r="F97" s="59">
        <v>59.52</v>
      </c>
      <c r="G97" s="66"/>
      <c r="H97" s="58">
        <f t="shared" si="5"/>
        <v>59.52</v>
      </c>
      <c r="I97" s="54">
        <f t="shared" si="6"/>
        <v>0</v>
      </c>
      <c r="J97" s="57">
        <v>15</v>
      </c>
      <c r="K97" s="77" t="str">
        <f t="shared" si="7"/>
        <v/>
      </c>
      <c r="L97" s="40"/>
    </row>
    <row r="98" spans="1:12" s="41" customFormat="1" ht="15" customHeight="1">
      <c r="A98" s="39"/>
      <c r="B98" s="76"/>
      <c r="C98" s="53">
        <v>62788</v>
      </c>
      <c r="D98" s="53" t="s">
        <v>146</v>
      </c>
      <c r="E98" s="47" t="s">
        <v>102</v>
      </c>
      <c r="F98" s="59">
        <v>144</v>
      </c>
      <c r="G98" s="66"/>
      <c r="H98" s="58">
        <f t="shared" si="5"/>
        <v>144</v>
      </c>
      <c r="I98" s="54">
        <f t="shared" si="6"/>
        <v>0</v>
      </c>
      <c r="J98" s="57">
        <v>18</v>
      </c>
      <c r="K98" s="77" t="str">
        <f t="shared" si="7"/>
        <v/>
      </c>
      <c r="L98" s="40"/>
    </row>
    <row r="99" spans="1:12" s="41" customFormat="1" ht="15" customHeight="1">
      <c r="A99" s="39"/>
      <c r="B99" s="76"/>
      <c r="C99" s="53">
        <v>62800</v>
      </c>
      <c r="D99" s="53" t="s">
        <v>147</v>
      </c>
      <c r="E99" s="47" t="s">
        <v>45</v>
      </c>
      <c r="F99" s="59">
        <v>72</v>
      </c>
      <c r="G99" s="66"/>
      <c r="H99" s="58">
        <f t="shared" si="5"/>
        <v>72</v>
      </c>
      <c r="I99" s="54">
        <f t="shared" si="6"/>
        <v>0</v>
      </c>
      <c r="J99" s="57">
        <v>23</v>
      </c>
      <c r="K99" s="77" t="str">
        <f t="shared" si="7"/>
        <v/>
      </c>
      <c r="L99" s="40"/>
    </row>
    <row r="100" spans="1:12" s="41" customFormat="1" ht="15" customHeight="1">
      <c r="B100" s="76"/>
      <c r="C100" s="53">
        <v>62808</v>
      </c>
      <c r="D100" s="53" t="s">
        <v>148</v>
      </c>
      <c r="E100" s="47" t="s">
        <v>51</v>
      </c>
      <c r="F100" s="59">
        <v>96</v>
      </c>
      <c r="G100" s="66"/>
      <c r="H100" s="58">
        <v>96</v>
      </c>
      <c r="I100" s="54">
        <v>0</v>
      </c>
      <c r="J100" s="57">
        <v>8.75</v>
      </c>
      <c r="K100" s="77"/>
      <c r="L100" s="40"/>
    </row>
    <row r="101" spans="1:12" s="41" customFormat="1" ht="15" customHeight="1">
      <c r="A101" s="39"/>
      <c r="B101" s="76"/>
      <c r="C101" s="53">
        <v>74401</v>
      </c>
      <c r="D101" s="53" t="s">
        <v>149</v>
      </c>
      <c r="E101" s="47" t="s">
        <v>45</v>
      </c>
      <c r="F101" s="59">
        <v>82.8</v>
      </c>
      <c r="G101" s="66"/>
      <c r="H101" s="58">
        <f t="shared" si="5"/>
        <v>82.8</v>
      </c>
      <c r="I101" s="54">
        <f t="shared" si="6"/>
        <v>0</v>
      </c>
      <c r="J101" s="57">
        <v>13.5</v>
      </c>
      <c r="K101" s="77" t="str">
        <f t="shared" si="7"/>
        <v/>
      </c>
      <c r="L101" s="40"/>
    </row>
    <row r="102" spans="1:12" s="41" customFormat="1" ht="15" customHeight="1">
      <c r="A102" s="39"/>
      <c r="B102" s="78"/>
      <c r="C102" s="63">
        <v>50004</v>
      </c>
      <c r="D102" s="63" t="s">
        <v>150</v>
      </c>
      <c r="E102" s="62" t="s">
        <v>151</v>
      </c>
      <c r="F102" s="59">
        <v>80.64</v>
      </c>
      <c r="G102" s="66"/>
      <c r="H102" s="58">
        <f t="shared" si="5"/>
        <v>80.64</v>
      </c>
      <c r="I102" s="54">
        <f t="shared" si="6"/>
        <v>0</v>
      </c>
      <c r="J102" s="57">
        <v>18.7</v>
      </c>
      <c r="K102" s="77" t="str">
        <f t="shared" si="7"/>
        <v/>
      </c>
      <c r="L102" s="40"/>
    </row>
    <row r="103" spans="1:12" s="41" customFormat="1" ht="15" customHeight="1">
      <c r="A103" s="39"/>
      <c r="B103" s="78"/>
      <c r="C103" s="63">
        <v>75018</v>
      </c>
      <c r="D103" s="63" t="s">
        <v>152</v>
      </c>
      <c r="E103" s="62" t="s">
        <v>151</v>
      </c>
      <c r="F103" s="59">
        <v>72</v>
      </c>
      <c r="G103" s="66"/>
      <c r="H103" s="58">
        <f t="shared" si="5"/>
        <v>72</v>
      </c>
      <c r="I103" s="54">
        <f t="shared" si="6"/>
        <v>0</v>
      </c>
      <c r="J103" s="57">
        <v>13.25</v>
      </c>
      <c r="K103" s="77" t="str">
        <f t="shared" si="7"/>
        <v/>
      </c>
      <c r="L103" s="40"/>
    </row>
    <row r="104" spans="1:12" s="41" customFormat="1" ht="15" customHeight="1">
      <c r="A104" s="39"/>
      <c r="B104" s="78"/>
      <c r="C104" s="63">
        <v>75027</v>
      </c>
      <c r="D104" s="63" t="s">
        <v>153</v>
      </c>
      <c r="E104" s="62" t="s">
        <v>154</v>
      </c>
      <c r="F104" s="59">
        <v>74.16</v>
      </c>
      <c r="G104" s="66"/>
      <c r="H104" s="58">
        <f t="shared" si="5"/>
        <v>74.16</v>
      </c>
      <c r="I104" s="54">
        <f t="shared" si="6"/>
        <v>0</v>
      </c>
      <c r="J104" s="57">
        <v>15.5</v>
      </c>
      <c r="K104" s="77" t="str">
        <f t="shared" si="7"/>
        <v/>
      </c>
      <c r="L104" s="40"/>
    </row>
    <row r="105" spans="1:12" s="41" customFormat="1" ht="15" customHeight="1">
      <c r="A105" s="39"/>
      <c r="B105" s="76"/>
      <c r="C105" s="61">
        <v>75042</v>
      </c>
      <c r="D105" s="61" t="s">
        <v>155</v>
      </c>
      <c r="E105" s="62" t="s">
        <v>154</v>
      </c>
      <c r="F105" s="59">
        <v>74.16</v>
      </c>
      <c r="G105" s="66"/>
      <c r="H105" s="58">
        <f t="shared" si="5"/>
        <v>74.16</v>
      </c>
      <c r="I105" s="54">
        <f t="shared" si="6"/>
        <v>0</v>
      </c>
      <c r="J105" s="64">
        <v>14.25</v>
      </c>
      <c r="K105" s="77" t="str">
        <f t="shared" si="7"/>
        <v/>
      </c>
      <c r="L105" s="40"/>
    </row>
    <row r="106" spans="1:12" ht="15" customHeight="1">
      <c r="A106" s="39"/>
      <c r="B106" s="79"/>
      <c r="C106" s="80" t="s">
        <v>156</v>
      </c>
      <c r="D106" s="81"/>
      <c r="E106" s="81"/>
      <c r="F106" s="82" t="s">
        <v>157</v>
      </c>
      <c r="G106" s="83"/>
      <c r="H106" s="84"/>
      <c r="I106" s="85">
        <f>SUM(I17:I105)</f>
        <v>0</v>
      </c>
      <c r="J106" s="86"/>
      <c r="K106" s="87">
        <f>SUM(K17:K105)</f>
        <v>0</v>
      </c>
      <c r="L106" s="4"/>
    </row>
    <row r="107" spans="1:12" ht="15" customHeight="1"/>
    <row r="108" spans="1:12" ht="15" customHeight="1"/>
    <row r="109" spans="1:12" ht="15" customHeight="1"/>
    <row r="110" spans="1:12" ht="15" customHeight="1"/>
    <row r="111" spans="1:12" ht="15" customHeight="1"/>
    <row r="112" spans="1: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</sheetData>
  <sortState xmlns:xlrd2="http://schemas.microsoft.com/office/spreadsheetml/2017/richdata2" ref="A60:M88">
    <sortCondition ref="C60:C88"/>
  </sortState>
  <mergeCells count="6">
    <mergeCell ref="E1:K1"/>
    <mergeCell ref="B11:C11"/>
    <mergeCell ref="B13:C13"/>
    <mergeCell ref="F106:G106"/>
    <mergeCell ref="D14:K14"/>
    <mergeCell ref="D15:K15"/>
  </mergeCells>
  <pageMargins left="0.2" right="0.2" top="0.5" bottom="0.2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2DDAC4794EF4F82E50B9D9690EA5B" ma:contentTypeVersion="13" ma:contentTypeDescription="Create a new document." ma:contentTypeScope="" ma:versionID="5dad6047cce7365cba1a65a123ae3d56">
  <xsd:schema xmlns:xsd="http://www.w3.org/2001/XMLSchema" xmlns:xs="http://www.w3.org/2001/XMLSchema" xmlns:p="http://schemas.microsoft.com/office/2006/metadata/properties" xmlns:ns3="02e1f190-99e4-466e-b954-c066ca7bd711" xmlns:ns4="9191f85c-40b0-4517-bfdb-31659d97ea7b" targetNamespace="http://schemas.microsoft.com/office/2006/metadata/properties" ma:root="true" ma:fieldsID="3046fc88e232249915387333c303f6b9" ns3:_="" ns4:_="">
    <xsd:import namespace="02e1f190-99e4-466e-b954-c066ca7bd711"/>
    <xsd:import namespace="9191f85c-40b0-4517-bfdb-31659d97e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190-99e4-466e-b954-c066ca7bd7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f85c-40b0-4517-bfdb-31659d97e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4440E-ABD5-4E3B-BF9C-79B2042320D1}"/>
</file>

<file path=customXml/itemProps2.xml><?xml version="1.0" encoding="utf-8"?>
<ds:datastoreItem xmlns:ds="http://schemas.openxmlformats.org/officeDocument/2006/customXml" ds:itemID="{5836250E-D67A-4F53-9295-3400CCA35588}"/>
</file>

<file path=customXml/itemProps3.xml><?xml version="1.0" encoding="utf-8"?>
<ds:datastoreItem xmlns:ds="http://schemas.openxmlformats.org/officeDocument/2006/customXml" ds:itemID="{0F9476A1-6934-4BB4-B84C-A9B589D23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AAFES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B. Whitten</dc:creator>
  <cp:keywords/>
  <dc:description/>
  <cp:lastModifiedBy/>
  <cp:revision/>
  <dcterms:created xsi:type="dcterms:W3CDTF">2012-02-09T20:22:39Z</dcterms:created>
  <dcterms:modified xsi:type="dcterms:W3CDTF">2025-10-09T19:25:32Z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0x010100DF02DDAC4794EF4F82E50B9D9690EA5B</vt:lpwstr>
  </property>
</Properties>
</file>